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KIP AUG-W-25" sheetId="55" r:id="rId1"/>
  </sheets>
  <calcPr calcId="152511"/>
</workbook>
</file>

<file path=xl/calcChain.xml><?xml version="1.0" encoding="utf-8"?>
<calcChain xmlns="http://schemas.openxmlformats.org/spreadsheetml/2006/main">
  <c r="J463" i="55" l="1"/>
  <c r="I463" i="55"/>
  <c r="I462" i="55"/>
  <c r="J462" i="55" s="1"/>
  <c r="I458" i="55"/>
  <c r="I457" i="55"/>
  <c r="I456" i="55"/>
  <c r="I455" i="55"/>
  <c r="I454" i="55"/>
  <c r="I453" i="55"/>
  <c r="I452" i="55"/>
  <c r="I451" i="55"/>
  <c r="I450" i="55"/>
  <c r="I449" i="55"/>
  <c r="I448" i="55"/>
  <c r="I447" i="55"/>
  <c r="I446" i="55"/>
  <c r="I445" i="55"/>
  <c r="I444" i="55"/>
  <c r="I443" i="55"/>
  <c r="I442" i="55"/>
  <c r="I441" i="55"/>
  <c r="I440" i="55"/>
  <c r="I439" i="55"/>
  <c r="I438" i="55"/>
  <c r="I437" i="55"/>
  <c r="I436" i="55"/>
  <c r="I435" i="55"/>
  <c r="I434" i="55"/>
  <c r="I433" i="55"/>
  <c r="I432" i="55"/>
  <c r="I431" i="55"/>
  <c r="I430" i="55"/>
  <c r="I429" i="55"/>
  <c r="I428" i="55"/>
  <c r="I427" i="55"/>
  <c r="I426" i="55"/>
  <c r="I425" i="55"/>
  <c r="I424" i="55"/>
  <c r="I423" i="55"/>
  <c r="I421" i="55"/>
  <c r="I420" i="55"/>
  <c r="I419" i="55"/>
  <c r="I418" i="55"/>
  <c r="I417" i="55"/>
  <c r="J416" i="55"/>
  <c r="I416" i="55"/>
  <c r="L416" i="55" s="1"/>
  <c r="M416" i="55" s="1"/>
  <c r="J415" i="55"/>
  <c r="I415" i="55"/>
  <c r="L415" i="55" s="1"/>
  <c r="M415" i="55" s="1"/>
  <c r="J414" i="55"/>
  <c r="I414" i="55"/>
  <c r="L414" i="55" s="1"/>
  <c r="M414" i="55" s="1"/>
  <c r="J413" i="55"/>
  <c r="I413" i="55"/>
  <c r="L413" i="55" s="1"/>
  <c r="M413" i="55" s="1"/>
  <c r="J412" i="55"/>
  <c r="I412" i="55"/>
  <c r="L412" i="55" s="1"/>
  <c r="M412" i="55" s="1"/>
  <c r="J411" i="55"/>
  <c r="I411" i="55"/>
  <c r="L411" i="55" s="1"/>
  <c r="M411" i="55" s="1"/>
  <c r="J410" i="55"/>
  <c r="I410" i="55"/>
  <c r="L410" i="55" s="1"/>
  <c r="M410" i="55" s="1"/>
  <c r="J409" i="55"/>
  <c r="I409" i="55"/>
  <c r="L409" i="55" s="1"/>
  <c r="M409" i="55" s="1"/>
  <c r="J408" i="55"/>
  <c r="I408" i="55"/>
  <c r="L408" i="55" s="1"/>
  <c r="M408" i="55" s="1"/>
  <c r="J407" i="55"/>
  <c r="I407" i="55"/>
  <c r="L407" i="55" s="1"/>
  <c r="M407" i="55" s="1"/>
  <c r="J406" i="55"/>
  <c r="I406" i="55"/>
  <c r="L406" i="55" s="1"/>
  <c r="M406" i="55" s="1"/>
  <c r="J405" i="55"/>
  <c r="I405" i="55"/>
  <c r="L405" i="55" s="1"/>
  <c r="M405" i="55" s="1"/>
  <c r="J404" i="55"/>
  <c r="I404" i="55"/>
  <c r="L404" i="55" s="1"/>
  <c r="M404" i="55" s="1"/>
  <c r="J403" i="55"/>
  <c r="I403" i="55"/>
  <c r="L403" i="55" s="1"/>
  <c r="M403" i="55" s="1"/>
  <c r="J402" i="55"/>
  <c r="I402" i="55"/>
  <c r="L402" i="55" s="1"/>
  <c r="M402" i="55" s="1"/>
  <c r="J401" i="55"/>
  <c r="I401" i="55"/>
  <c r="L401" i="55" s="1"/>
  <c r="M401" i="55" s="1"/>
  <c r="J400" i="55"/>
  <c r="I400" i="55"/>
  <c r="L400" i="55" s="1"/>
  <c r="M400" i="55" s="1"/>
  <c r="J399" i="55"/>
  <c r="I399" i="55"/>
  <c r="L399" i="55" s="1"/>
  <c r="M399" i="55" s="1"/>
  <c r="J398" i="55"/>
  <c r="I398" i="55"/>
  <c r="L398" i="55" s="1"/>
  <c r="M398" i="55" s="1"/>
  <c r="J397" i="55"/>
  <c r="I397" i="55"/>
  <c r="L397" i="55" s="1"/>
  <c r="M397" i="55" s="1"/>
  <c r="J396" i="55"/>
  <c r="I396" i="55"/>
  <c r="L396" i="55" s="1"/>
  <c r="M396" i="55" s="1"/>
  <c r="J395" i="55"/>
  <c r="I395" i="55"/>
  <c r="L395" i="55" s="1"/>
  <c r="M395" i="55" s="1"/>
  <c r="J394" i="55"/>
  <c r="I394" i="55"/>
  <c r="L394" i="55" s="1"/>
  <c r="M394" i="55" s="1"/>
  <c r="J393" i="55"/>
  <c r="I393" i="55"/>
  <c r="L393" i="55" s="1"/>
  <c r="M393" i="55" s="1"/>
  <c r="J392" i="55"/>
  <c r="I392" i="55"/>
  <c r="L392" i="55" s="1"/>
  <c r="M392" i="55" s="1"/>
  <c r="J391" i="55"/>
  <c r="I391" i="55"/>
  <c r="L391" i="55" s="1"/>
  <c r="M391" i="55" s="1"/>
  <c r="J390" i="55"/>
  <c r="I390" i="55"/>
  <c r="L390" i="55" s="1"/>
  <c r="M390" i="55" s="1"/>
  <c r="J389" i="55"/>
  <c r="I389" i="55"/>
  <c r="L389" i="55" s="1"/>
  <c r="M389" i="55" s="1"/>
  <c r="J388" i="55"/>
  <c r="I388" i="55"/>
  <c r="L388" i="55" s="1"/>
  <c r="M388" i="55" s="1"/>
  <c r="J387" i="55"/>
  <c r="I387" i="55"/>
  <c r="L387" i="55" s="1"/>
  <c r="M387" i="55" s="1"/>
  <c r="J381" i="55"/>
  <c r="I381" i="55"/>
  <c r="L381" i="55" s="1"/>
  <c r="M381" i="55" s="1"/>
  <c r="J380" i="55"/>
  <c r="I380" i="55"/>
  <c r="L380" i="55" s="1"/>
  <c r="M380" i="55" s="1"/>
  <c r="J379" i="55"/>
  <c r="I379" i="55"/>
  <c r="L379" i="55" s="1"/>
  <c r="M379" i="55" s="1"/>
  <c r="J378" i="55"/>
  <c r="I378" i="55"/>
  <c r="L378" i="55" s="1"/>
  <c r="M378" i="55" s="1"/>
  <c r="J377" i="55"/>
  <c r="I377" i="55"/>
  <c r="L377" i="55" s="1"/>
  <c r="M377" i="55" s="1"/>
  <c r="J376" i="55"/>
  <c r="I376" i="55"/>
  <c r="L376" i="55" s="1"/>
  <c r="M376" i="55" s="1"/>
  <c r="J375" i="55"/>
  <c r="I375" i="55"/>
  <c r="L375" i="55" s="1"/>
  <c r="M375" i="55" s="1"/>
  <c r="J374" i="55"/>
  <c r="I374" i="55"/>
  <c r="L374" i="55" s="1"/>
  <c r="M374" i="55" s="1"/>
  <c r="J373" i="55"/>
  <c r="I373" i="55"/>
  <c r="L373" i="55" s="1"/>
  <c r="M373" i="55" s="1"/>
  <c r="J372" i="55"/>
  <c r="I372" i="55"/>
  <c r="L372" i="55" s="1"/>
  <c r="M372" i="55" s="1"/>
  <c r="J371" i="55"/>
  <c r="I371" i="55"/>
  <c r="L371" i="55" s="1"/>
  <c r="M371" i="55" s="1"/>
  <c r="J370" i="55"/>
  <c r="I370" i="55"/>
  <c r="L370" i="55" s="1"/>
  <c r="M370" i="55" s="1"/>
  <c r="J369" i="55"/>
  <c r="I369" i="55"/>
  <c r="L369" i="55" s="1"/>
  <c r="M369" i="55" s="1"/>
  <c r="J368" i="55"/>
  <c r="I368" i="55"/>
  <c r="L368" i="55" s="1"/>
  <c r="M368" i="55" s="1"/>
  <c r="J367" i="55"/>
  <c r="I367" i="55"/>
  <c r="L367" i="55" s="1"/>
  <c r="M367" i="55" s="1"/>
  <c r="J366" i="55"/>
  <c r="I366" i="55"/>
  <c r="L366" i="55" s="1"/>
  <c r="M366" i="55" s="1"/>
  <c r="J365" i="55"/>
  <c r="I365" i="55"/>
  <c r="L365" i="55" s="1"/>
  <c r="M365" i="55" s="1"/>
  <c r="J364" i="55"/>
  <c r="I364" i="55"/>
  <c r="L364" i="55" s="1"/>
  <c r="M364" i="55" s="1"/>
  <c r="J363" i="55"/>
  <c r="I363" i="55"/>
  <c r="L363" i="55" s="1"/>
  <c r="M363" i="55" s="1"/>
  <c r="J362" i="55"/>
  <c r="I362" i="55"/>
  <c r="L362" i="55" s="1"/>
  <c r="M362" i="55" s="1"/>
  <c r="J361" i="55"/>
  <c r="I361" i="55"/>
  <c r="L361" i="55" s="1"/>
  <c r="M361" i="55" s="1"/>
  <c r="J360" i="55"/>
  <c r="I360" i="55"/>
  <c r="L360" i="55" s="1"/>
  <c r="M360" i="55" s="1"/>
  <c r="J359" i="55"/>
  <c r="I359" i="55"/>
  <c r="L359" i="55" s="1"/>
  <c r="M359" i="55" s="1"/>
  <c r="J358" i="55"/>
  <c r="I358" i="55"/>
  <c r="L358" i="55" s="1"/>
  <c r="M358" i="55" s="1"/>
  <c r="J357" i="55"/>
  <c r="I357" i="55"/>
  <c r="L357" i="55" s="1"/>
  <c r="M357" i="55" s="1"/>
  <c r="J356" i="55"/>
  <c r="I356" i="55"/>
  <c r="L356" i="55" s="1"/>
  <c r="M356" i="55" s="1"/>
  <c r="J355" i="55"/>
  <c r="I355" i="55"/>
  <c r="L355" i="55" s="1"/>
  <c r="M355" i="55" s="1"/>
  <c r="J354" i="55"/>
  <c r="I354" i="55"/>
  <c r="L354" i="55" s="1"/>
  <c r="M354" i="55" s="1"/>
  <c r="J353" i="55"/>
  <c r="I353" i="55"/>
  <c r="L353" i="55" s="1"/>
  <c r="M353" i="55" s="1"/>
  <c r="J352" i="55"/>
  <c r="I352" i="55"/>
  <c r="L352" i="55" s="1"/>
  <c r="M352" i="55" s="1"/>
  <c r="J351" i="55"/>
  <c r="I351" i="55"/>
  <c r="L351" i="55" s="1"/>
  <c r="M351" i="55" s="1"/>
  <c r="J350" i="55"/>
  <c r="I350" i="55"/>
  <c r="L350" i="55" s="1"/>
  <c r="M350" i="55" s="1"/>
  <c r="J349" i="55"/>
  <c r="I349" i="55"/>
  <c r="L349" i="55" s="1"/>
  <c r="M349" i="55" s="1"/>
  <c r="J348" i="55"/>
  <c r="I348" i="55"/>
  <c r="L348" i="55" s="1"/>
  <c r="M348" i="55" s="1"/>
  <c r="J347" i="55"/>
  <c r="I347" i="55"/>
  <c r="L347" i="55" s="1"/>
  <c r="M347" i="55" s="1"/>
  <c r="J346" i="55"/>
  <c r="I346" i="55"/>
  <c r="L346" i="55" s="1"/>
  <c r="M346" i="55" s="1"/>
  <c r="J345" i="55"/>
  <c r="I345" i="55"/>
  <c r="L345" i="55" s="1"/>
  <c r="M345" i="55" s="1"/>
  <c r="J344" i="55"/>
  <c r="I344" i="55"/>
  <c r="L344" i="55" s="1"/>
  <c r="M344" i="55" s="1"/>
  <c r="J343" i="55"/>
  <c r="I343" i="55"/>
  <c r="L343" i="55" s="1"/>
  <c r="M343" i="55" s="1"/>
  <c r="J341" i="55"/>
  <c r="I341" i="55"/>
  <c r="L341" i="55" s="1"/>
  <c r="M341" i="55" s="1"/>
  <c r="J340" i="55"/>
  <c r="I340" i="55"/>
  <c r="L340" i="55" s="1"/>
  <c r="M340" i="55" s="1"/>
  <c r="J339" i="55"/>
  <c r="I339" i="55"/>
  <c r="L339" i="55" s="1"/>
  <c r="M339" i="55" s="1"/>
  <c r="J338" i="55"/>
  <c r="I338" i="55"/>
  <c r="L338" i="55" s="1"/>
  <c r="M338" i="55" s="1"/>
  <c r="J337" i="55"/>
  <c r="I337" i="55"/>
  <c r="L337" i="55" s="1"/>
  <c r="M337" i="55" s="1"/>
  <c r="J336" i="55"/>
  <c r="I336" i="55"/>
  <c r="L336" i="55" s="1"/>
  <c r="M336" i="55" s="1"/>
  <c r="J335" i="55"/>
  <c r="I335" i="55"/>
  <c r="L335" i="55" s="1"/>
  <c r="M335" i="55" s="1"/>
  <c r="J334" i="55"/>
  <c r="I334" i="55"/>
  <c r="L334" i="55" s="1"/>
  <c r="M334" i="55" s="1"/>
  <c r="J333" i="55"/>
  <c r="I333" i="55"/>
  <c r="L333" i="55" s="1"/>
  <c r="M333" i="55" s="1"/>
  <c r="J332" i="55"/>
  <c r="I332" i="55"/>
  <c r="L332" i="55" s="1"/>
  <c r="M332" i="55" s="1"/>
  <c r="J331" i="55"/>
  <c r="I331" i="55"/>
  <c r="L331" i="55" s="1"/>
  <c r="M331" i="55" s="1"/>
  <c r="J330" i="55"/>
  <c r="I330" i="55"/>
  <c r="L330" i="55" s="1"/>
  <c r="M330" i="55" s="1"/>
  <c r="J329" i="55"/>
  <c r="I329" i="55"/>
  <c r="L329" i="55" s="1"/>
  <c r="M329" i="55" s="1"/>
  <c r="J328" i="55"/>
  <c r="I328" i="55"/>
  <c r="L328" i="55" s="1"/>
  <c r="M328" i="55" s="1"/>
  <c r="J327" i="55"/>
  <c r="I327" i="55"/>
  <c r="L327" i="55" s="1"/>
  <c r="M327" i="55" s="1"/>
  <c r="J326" i="55"/>
  <c r="I326" i="55"/>
  <c r="L326" i="55" s="1"/>
  <c r="M326" i="55" s="1"/>
  <c r="J325" i="55"/>
  <c r="I325" i="55"/>
  <c r="L325" i="55" s="1"/>
  <c r="M325" i="55" s="1"/>
  <c r="J324" i="55"/>
  <c r="I324" i="55"/>
  <c r="L324" i="55" s="1"/>
  <c r="M324" i="55" s="1"/>
  <c r="J323" i="55"/>
  <c r="I323" i="55"/>
  <c r="L323" i="55" s="1"/>
  <c r="M323" i="55" s="1"/>
  <c r="J322" i="55"/>
  <c r="I322" i="55"/>
  <c r="L322" i="55" s="1"/>
  <c r="M322" i="55" s="1"/>
  <c r="J321" i="55"/>
  <c r="I321" i="55"/>
  <c r="L321" i="55" s="1"/>
  <c r="M321" i="55" s="1"/>
  <c r="J320" i="55"/>
  <c r="I320" i="55"/>
  <c r="L320" i="55" s="1"/>
  <c r="M320" i="55" s="1"/>
  <c r="J319" i="55"/>
  <c r="I319" i="55"/>
  <c r="L319" i="55" s="1"/>
  <c r="M319" i="55" s="1"/>
  <c r="J318" i="55"/>
  <c r="I318" i="55"/>
  <c r="L318" i="55" s="1"/>
  <c r="M318" i="55" s="1"/>
  <c r="J317" i="55"/>
  <c r="I317" i="55"/>
  <c r="L317" i="55" s="1"/>
  <c r="M317" i="55" s="1"/>
  <c r="J316" i="55"/>
  <c r="I316" i="55"/>
  <c r="L316" i="55" s="1"/>
  <c r="M316" i="55" s="1"/>
  <c r="J315" i="55"/>
  <c r="I315" i="55"/>
  <c r="L315" i="55" s="1"/>
  <c r="M315" i="55" s="1"/>
  <c r="J314" i="55"/>
  <c r="I314" i="55"/>
  <c r="L314" i="55" s="1"/>
  <c r="M314" i="55" s="1"/>
  <c r="J313" i="55"/>
  <c r="I313" i="55"/>
  <c r="L313" i="55" s="1"/>
  <c r="M313" i="55" s="1"/>
  <c r="J312" i="55"/>
  <c r="I312" i="55"/>
  <c r="L312" i="55" s="1"/>
  <c r="M312" i="55" s="1"/>
  <c r="J311" i="55"/>
  <c r="I311" i="55"/>
  <c r="L311" i="55" s="1"/>
  <c r="M311" i="55" s="1"/>
  <c r="J310" i="55"/>
  <c r="I310" i="55"/>
  <c r="L310" i="55" s="1"/>
  <c r="M310" i="55" s="1"/>
  <c r="J309" i="55"/>
  <c r="I309" i="55"/>
  <c r="L309" i="55" s="1"/>
  <c r="M309" i="55" s="1"/>
  <c r="J308" i="55"/>
  <c r="I308" i="55"/>
  <c r="L308" i="55" s="1"/>
  <c r="M308" i="55" s="1"/>
  <c r="J299" i="55"/>
  <c r="I299" i="55"/>
  <c r="L299" i="55" s="1"/>
  <c r="M299" i="55" s="1"/>
  <c r="J298" i="55"/>
  <c r="I298" i="55"/>
  <c r="L298" i="55" s="1"/>
  <c r="M298" i="55" s="1"/>
  <c r="J297" i="55"/>
  <c r="I297" i="55"/>
  <c r="L297" i="55" s="1"/>
  <c r="M297" i="55" s="1"/>
  <c r="J296" i="55"/>
  <c r="I296" i="55"/>
  <c r="L296" i="55" s="1"/>
  <c r="M296" i="55" s="1"/>
  <c r="J295" i="55"/>
  <c r="I295" i="55"/>
  <c r="L295" i="55" s="1"/>
  <c r="M295" i="55" s="1"/>
  <c r="J294" i="55"/>
  <c r="I294" i="55"/>
  <c r="L294" i="55" s="1"/>
  <c r="M294" i="55" s="1"/>
  <c r="J293" i="55"/>
  <c r="I293" i="55"/>
  <c r="L293" i="55" s="1"/>
  <c r="M293" i="55" s="1"/>
  <c r="J292" i="55"/>
  <c r="I292" i="55"/>
  <c r="L292" i="55" s="1"/>
  <c r="M292" i="55" s="1"/>
  <c r="J291" i="55"/>
  <c r="I291" i="55"/>
  <c r="L291" i="55" s="1"/>
  <c r="M291" i="55" s="1"/>
  <c r="J290" i="55"/>
  <c r="I290" i="55"/>
  <c r="L290" i="55" s="1"/>
  <c r="M290" i="55" s="1"/>
  <c r="J289" i="55"/>
  <c r="I289" i="55"/>
  <c r="L289" i="55" s="1"/>
  <c r="M289" i="55" s="1"/>
  <c r="J288" i="55"/>
  <c r="I288" i="55"/>
  <c r="L288" i="55" s="1"/>
  <c r="M288" i="55" s="1"/>
  <c r="J287" i="55"/>
  <c r="I287" i="55"/>
  <c r="L287" i="55" s="1"/>
  <c r="M287" i="55" s="1"/>
  <c r="J286" i="55"/>
  <c r="I286" i="55"/>
  <c r="L286" i="55" s="1"/>
  <c r="M286" i="55" s="1"/>
  <c r="J285" i="55"/>
  <c r="I285" i="55"/>
  <c r="L285" i="55" s="1"/>
  <c r="M285" i="55" s="1"/>
  <c r="J284" i="55"/>
  <c r="I284" i="55"/>
  <c r="L284" i="55" s="1"/>
  <c r="M284" i="55" s="1"/>
  <c r="J277" i="55"/>
  <c r="I277" i="55"/>
  <c r="L277" i="55" s="1"/>
  <c r="M277" i="55" s="1"/>
  <c r="J276" i="55"/>
  <c r="I276" i="55"/>
  <c r="L276" i="55" s="1"/>
  <c r="M276" i="55" s="1"/>
  <c r="J275" i="55"/>
  <c r="I275" i="55"/>
  <c r="L275" i="55" s="1"/>
  <c r="M275" i="55" s="1"/>
  <c r="J274" i="55"/>
  <c r="I274" i="55"/>
  <c r="L274" i="55" s="1"/>
  <c r="M274" i="55" s="1"/>
  <c r="J273" i="55"/>
  <c r="I273" i="55"/>
  <c r="L273" i="55" s="1"/>
  <c r="M273" i="55" s="1"/>
  <c r="J272" i="55"/>
  <c r="I272" i="55"/>
  <c r="L272" i="55" s="1"/>
  <c r="M272" i="55" s="1"/>
  <c r="J271" i="55"/>
  <c r="I271" i="55"/>
  <c r="L271" i="55" s="1"/>
  <c r="M271" i="55" s="1"/>
  <c r="J270" i="55"/>
  <c r="I270" i="55"/>
  <c r="L270" i="55" s="1"/>
  <c r="M270" i="55" s="1"/>
  <c r="J269" i="55"/>
  <c r="I269" i="55"/>
  <c r="L269" i="55" s="1"/>
  <c r="M269" i="55" s="1"/>
  <c r="I268" i="55"/>
  <c r="L268" i="55" s="1"/>
  <c r="M268" i="55" s="1"/>
  <c r="I267" i="55"/>
  <c r="L267" i="55" s="1"/>
  <c r="M267" i="55" s="1"/>
  <c r="I266" i="55"/>
  <c r="L266" i="55" s="1"/>
  <c r="M266" i="55" s="1"/>
  <c r="I265" i="55"/>
  <c r="L265" i="55" s="1"/>
  <c r="M265" i="55" s="1"/>
  <c r="L264" i="55"/>
  <c r="M264" i="55" s="1"/>
  <c r="I264" i="55"/>
  <c r="J264" i="55" s="1"/>
  <c r="L263" i="55"/>
  <c r="M263" i="55" s="1"/>
  <c r="I263" i="55"/>
  <c r="J263" i="55" s="1"/>
  <c r="L262" i="55"/>
  <c r="M262" i="55" s="1"/>
  <c r="I262" i="55"/>
  <c r="J262" i="55" s="1"/>
  <c r="L261" i="55"/>
  <c r="M261" i="55" s="1"/>
  <c r="I261" i="55"/>
  <c r="J261" i="55" s="1"/>
  <c r="L260" i="55"/>
  <c r="M260" i="55" s="1"/>
  <c r="I260" i="55"/>
  <c r="J260" i="55" s="1"/>
  <c r="L259" i="55"/>
  <c r="M259" i="55" s="1"/>
  <c r="I259" i="55"/>
  <c r="J259" i="55" s="1"/>
  <c r="L258" i="55"/>
  <c r="M258" i="55" s="1"/>
  <c r="I258" i="55"/>
  <c r="J258" i="55" s="1"/>
  <c r="L257" i="55"/>
  <c r="M257" i="55" s="1"/>
  <c r="I257" i="55"/>
  <c r="J257" i="55" s="1"/>
  <c r="L256" i="55"/>
  <c r="M256" i="55" s="1"/>
  <c r="I256" i="55"/>
  <c r="J256" i="55" s="1"/>
  <c r="L255" i="55"/>
  <c r="M255" i="55" s="1"/>
  <c r="I255" i="55"/>
  <c r="J255" i="55" s="1"/>
  <c r="L254" i="55"/>
  <c r="M254" i="55" s="1"/>
  <c r="I254" i="55"/>
  <c r="J254" i="55" s="1"/>
  <c r="L253" i="55"/>
  <c r="M253" i="55" s="1"/>
  <c r="I253" i="55"/>
  <c r="J253" i="55" s="1"/>
  <c r="L252" i="55"/>
  <c r="M252" i="55" s="1"/>
  <c r="I252" i="55"/>
  <c r="J252" i="55" s="1"/>
  <c r="L251" i="55"/>
  <c r="M251" i="55" s="1"/>
  <c r="I251" i="55"/>
  <c r="J251" i="55" s="1"/>
  <c r="L250" i="55"/>
  <c r="M250" i="55" s="1"/>
  <c r="I250" i="55"/>
  <c r="J250" i="55" s="1"/>
  <c r="L249" i="55"/>
  <c r="M249" i="55" s="1"/>
  <c r="I249" i="55"/>
  <c r="J249" i="55" s="1"/>
  <c r="L248" i="55"/>
  <c r="M248" i="55" s="1"/>
  <c r="I248" i="55"/>
  <c r="J248" i="55" s="1"/>
  <c r="L247" i="55"/>
  <c r="M247" i="55" s="1"/>
  <c r="I247" i="55"/>
  <c r="J247" i="55" s="1"/>
  <c r="L246" i="55"/>
  <c r="M246" i="55" s="1"/>
  <c r="I246" i="55"/>
  <c r="J246" i="55" s="1"/>
  <c r="L245" i="55"/>
  <c r="M245" i="55" s="1"/>
  <c r="I245" i="55"/>
  <c r="J245" i="55" s="1"/>
  <c r="L244" i="55"/>
  <c r="M244" i="55" s="1"/>
  <c r="I244" i="55"/>
  <c r="J244" i="55" s="1"/>
  <c r="L242" i="55"/>
  <c r="M242" i="55" s="1"/>
  <c r="I242" i="55"/>
  <c r="J242" i="55" s="1"/>
  <c r="L241" i="55"/>
  <c r="M241" i="55" s="1"/>
  <c r="I241" i="55"/>
  <c r="J241" i="55" s="1"/>
  <c r="L240" i="55"/>
  <c r="M240" i="55" s="1"/>
  <c r="I240" i="55"/>
  <c r="J240" i="55" s="1"/>
  <c r="L239" i="55"/>
  <c r="M239" i="55" s="1"/>
  <c r="I239" i="55"/>
  <c r="J239" i="55" s="1"/>
  <c r="L238" i="55"/>
  <c r="M238" i="55" s="1"/>
  <c r="I238" i="55"/>
  <c r="J238" i="55" s="1"/>
  <c r="L237" i="55"/>
  <c r="M237" i="55" s="1"/>
  <c r="I237" i="55"/>
  <c r="J237" i="55" s="1"/>
  <c r="L236" i="55"/>
  <c r="M236" i="55" s="1"/>
  <c r="I236" i="55"/>
  <c r="J236" i="55" s="1"/>
  <c r="L235" i="55"/>
  <c r="M235" i="55" s="1"/>
  <c r="I235" i="55"/>
  <c r="J235" i="55" s="1"/>
  <c r="L234" i="55"/>
  <c r="M234" i="55" s="1"/>
  <c r="I234" i="55"/>
  <c r="J234" i="55" s="1"/>
  <c r="L233" i="55"/>
  <c r="M233" i="55" s="1"/>
  <c r="I233" i="55"/>
  <c r="J233" i="55" s="1"/>
  <c r="L232" i="55"/>
  <c r="M232" i="55" s="1"/>
  <c r="I232" i="55"/>
  <c r="J232" i="55" s="1"/>
  <c r="L231" i="55"/>
  <c r="M231" i="55" s="1"/>
  <c r="I231" i="55"/>
  <c r="J231" i="55" s="1"/>
  <c r="L230" i="55"/>
  <c r="M230" i="55" s="1"/>
  <c r="I230" i="55"/>
  <c r="J230" i="55" s="1"/>
  <c r="L229" i="55"/>
  <c r="M229" i="55" s="1"/>
  <c r="I229" i="55"/>
  <c r="J229" i="55" s="1"/>
  <c r="L228" i="55"/>
  <c r="M228" i="55" s="1"/>
  <c r="I228" i="55"/>
  <c r="J228" i="55" s="1"/>
  <c r="L227" i="55"/>
  <c r="M227" i="55" s="1"/>
  <c r="I227" i="55"/>
  <c r="J227" i="55" s="1"/>
  <c r="L226" i="55"/>
  <c r="M226" i="55" s="1"/>
  <c r="I226" i="55"/>
  <c r="J226" i="55" s="1"/>
  <c r="L225" i="55"/>
  <c r="M225" i="55" s="1"/>
  <c r="I225" i="55"/>
  <c r="J225" i="55" s="1"/>
  <c r="L224" i="55"/>
  <c r="M224" i="55" s="1"/>
  <c r="I224" i="55"/>
  <c r="J224" i="55" s="1"/>
  <c r="L223" i="55"/>
  <c r="M223" i="55" s="1"/>
  <c r="I223" i="55"/>
  <c r="J223" i="55" s="1"/>
  <c r="L222" i="55"/>
  <c r="M222" i="55" s="1"/>
  <c r="I222" i="55"/>
  <c r="J222" i="55" s="1"/>
  <c r="L221" i="55"/>
  <c r="M221" i="55" s="1"/>
  <c r="I221" i="55"/>
  <c r="J221" i="55" s="1"/>
  <c r="L220" i="55"/>
  <c r="M220" i="55" s="1"/>
  <c r="I220" i="55"/>
  <c r="J220" i="55" s="1"/>
  <c r="L219" i="55"/>
  <c r="M219" i="55" s="1"/>
  <c r="I219" i="55"/>
  <c r="J219" i="55" s="1"/>
  <c r="L218" i="55"/>
  <c r="M218" i="55" s="1"/>
  <c r="I218" i="55"/>
  <c r="J218" i="55" s="1"/>
  <c r="L217" i="55"/>
  <c r="M217" i="55" s="1"/>
  <c r="I217" i="55"/>
  <c r="J217" i="55" s="1"/>
  <c r="L216" i="55"/>
  <c r="M216" i="55" s="1"/>
  <c r="I216" i="55"/>
  <c r="J216" i="55" s="1"/>
  <c r="L215" i="55"/>
  <c r="M215" i="55" s="1"/>
  <c r="I215" i="55"/>
  <c r="J215" i="55" s="1"/>
  <c r="L214" i="55"/>
  <c r="M214" i="55" s="1"/>
  <c r="I214" i="55"/>
  <c r="J214" i="55" s="1"/>
  <c r="L213" i="55"/>
  <c r="M213" i="55" s="1"/>
  <c r="I213" i="55"/>
  <c r="J213" i="55" s="1"/>
  <c r="L212" i="55"/>
  <c r="M212" i="55" s="1"/>
  <c r="I212" i="55"/>
  <c r="J212" i="55" s="1"/>
  <c r="L204" i="55"/>
  <c r="M204" i="55" s="1"/>
  <c r="I204" i="55"/>
  <c r="J204" i="55" s="1"/>
  <c r="L203" i="55"/>
  <c r="M203" i="55" s="1"/>
  <c r="I203" i="55"/>
  <c r="J203" i="55" s="1"/>
  <c r="L202" i="55"/>
  <c r="M202" i="55" s="1"/>
  <c r="I202" i="55"/>
  <c r="J202" i="55" s="1"/>
  <c r="L201" i="55"/>
  <c r="M201" i="55" s="1"/>
  <c r="I201" i="55"/>
  <c r="J201" i="55" s="1"/>
  <c r="L200" i="55"/>
  <c r="M200" i="55" s="1"/>
  <c r="I200" i="55"/>
  <c r="J200" i="55" s="1"/>
  <c r="L199" i="55"/>
  <c r="M199" i="55" s="1"/>
  <c r="I199" i="55"/>
  <c r="J199" i="55" s="1"/>
  <c r="L198" i="55"/>
  <c r="M198" i="55" s="1"/>
  <c r="I198" i="55"/>
  <c r="J198" i="55" s="1"/>
  <c r="L197" i="55"/>
  <c r="M197" i="55" s="1"/>
  <c r="I197" i="55"/>
  <c r="J197" i="55" s="1"/>
  <c r="L196" i="55"/>
  <c r="M196" i="55" s="1"/>
  <c r="I196" i="55"/>
  <c r="J196" i="55" s="1"/>
  <c r="L195" i="55"/>
  <c r="M195" i="55" s="1"/>
  <c r="I195" i="55"/>
  <c r="J195" i="55" s="1"/>
  <c r="L194" i="55"/>
  <c r="M194" i="55" s="1"/>
  <c r="I194" i="55"/>
  <c r="J194" i="55" s="1"/>
  <c r="L193" i="55"/>
  <c r="M193" i="55" s="1"/>
  <c r="I193" i="55"/>
  <c r="J193" i="55" s="1"/>
  <c r="L192" i="55"/>
  <c r="M192" i="55" s="1"/>
  <c r="I192" i="55"/>
  <c r="J192" i="55" s="1"/>
  <c r="L191" i="55"/>
  <c r="M191" i="55" s="1"/>
  <c r="I191" i="55"/>
  <c r="J191" i="55" s="1"/>
  <c r="L190" i="55"/>
  <c r="M190" i="55" s="1"/>
  <c r="I190" i="55"/>
  <c r="J190" i="55" s="1"/>
  <c r="L189" i="55"/>
  <c r="M189" i="55" s="1"/>
  <c r="I189" i="55"/>
  <c r="J189" i="55" s="1"/>
  <c r="L188" i="55"/>
  <c r="M188" i="55" s="1"/>
  <c r="I188" i="55"/>
  <c r="J188" i="55" s="1"/>
  <c r="L187" i="55"/>
  <c r="M187" i="55" s="1"/>
  <c r="I187" i="55"/>
  <c r="J187" i="55" s="1"/>
  <c r="L186" i="55"/>
  <c r="M186" i="55" s="1"/>
  <c r="I186" i="55"/>
  <c r="J186" i="55" s="1"/>
  <c r="L185" i="55"/>
  <c r="M185" i="55" s="1"/>
  <c r="I185" i="55"/>
  <c r="J185" i="55" s="1"/>
  <c r="L184" i="55"/>
  <c r="M184" i="55" s="1"/>
  <c r="I184" i="55"/>
  <c r="J184" i="55" s="1"/>
  <c r="L183" i="55"/>
  <c r="M183" i="55" s="1"/>
  <c r="I183" i="55"/>
  <c r="J183" i="55" s="1"/>
  <c r="L182" i="55"/>
  <c r="M182" i="55" s="1"/>
  <c r="I182" i="55"/>
  <c r="J182" i="55" s="1"/>
  <c r="L181" i="55"/>
  <c r="M181" i="55" s="1"/>
  <c r="I181" i="55"/>
  <c r="J181" i="55" s="1"/>
  <c r="L180" i="55"/>
  <c r="M180" i="55" s="1"/>
  <c r="I180" i="55"/>
  <c r="J180" i="55" s="1"/>
  <c r="L179" i="55"/>
  <c r="M179" i="55" s="1"/>
  <c r="I179" i="55"/>
  <c r="J179" i="55" s="1"/>
  <c r="L178" i="55"/>
  <c r="M178" i="55" s="1"/>
  <c r="I178" i="55"/>
  <c r="J178" i="55" s="1"/>
  <c r="L177" i="55"/>
  <c r="M177" i="55" s="1"/>
  <c r="I177" i="55"/>
  <c r="J177" i="55" s="1"/>
  <c r="L176" i="55"/>
  <c r="M176" i="55" s="1"/>
  <c r="I176" i="55"/>
  <c r="J176" i="55" s="1"/>
  <c r="L175" i="55"/>
  <c r="M175" i="55" s="1"/>
  <c r="I175" i="55"/>
  <c r="J175" i="55" s="1"/>
  <c r="L174" i="55"/>
  <c r="M174" i="55" s="1"/>
  <c r="I174" i="55"/>
  <c r="J174" i="55" s="1"/>
  <c r="L173" i="55"/>
  <c r="M173" i="55" s="1"/>
  <c r="I173" i="55"/>
  <c r="J173" i="55" s="1"/>
  <c r="L172" i="55"/>
  <c r="M172" i="55" s="1"/>
  <c r="I172" i="55"/>
  <c r="J172" i="55" s="1"/>
  <c r="L171" i="55"/>
  <c r="M171" i="55" s="1"/>
  <c r="I171" i="55"/>
  <c r="J171" i="55" s="1"/>
  <c r="L170" i="55"/>
  <c r="M170" i="55" s="1"/>
  <c r="I170" i="55"/>
  <c r="J170" i="55" s="1"/>
  <c r="L169" i="55"/>
  <c r="M169" i="55" s="1"/>
  <c r="I169" i="55"/>
  <c r="J169" i="55" s="1"/>
  <c r="L168" i="55"/>
  <c r="M168" i="55" s="1"/>
  <c r="I168" i="55"/>
  <c r="J168" i="55" s="1"/>
  <c r="L167" i="55"/>
  <c r="M167" i="55" s="1"/>
  <c r="I167" i="55"/>
  <c r="J167" i="55" s="1"/>
  <c r="L166" i="55"/>
  <c r="M166" i="55" s="1"/>
  <c r="I166" i="55"/>
  <c r="J166" i="55" s="1"/>
  <c r="L164" i="55"/>
  <c r="M164" i="55" s="1"/>
  <c r="I164" i="55"/>
  <c r="J164" i="55" s="1"/>
  <c r="L163" i="55"/>
  <c r="M163" i="55" s="1"/>
  <c r="I163" i="55"/>
  <c r="J163" i="55" s="1"/>
  <c r="L162" i="55"/>
  <c r="M162" i="55" s="1"/>
  <c r="I162" i="55"/>
  <c r="J162" i="55" s="1"/>
  <c r="L161" i="55"/>
  <c r="M161" i="55" s="1"/>
  <c r="I161" i="55"/>
  <c r="J161" i="55" s="1"/>
  <c r="L160" i="55"/>
  <c r="M160" i="55" s="1"/>
  <c r="I160" i="55"/>
  <c r="J160" i="55" s="1"/>
  <c r="L159" i="55"/>
  <c r="M159" i="55" s="1"/>
  <c r="I159" i="55"/>
  <c r="J159" i="55" s="1"/>
  <c r="L158" i="55"/>
  <c r="M158" i="55" s="1"/>
  <c r="I158" i="55"/>
  <c r="J158" i="55" s="1"/>
  <c r="L157" i="55"/>
  <c r="M157" i="55" s="1"/>
  <c r="I157" i="55"/>
  <c r="J157" i="55" s="1"/>
  <c r="L156" i="55"/>
  <c r="M156" i="55" s="1"/>
  <c r="I156" i="55"/>
  <c r="J156" i="55" s="1"/>
  <c r="L155" i="55"/>
  <c r="M155" i="55" s="1"/>
  <c r="I155" i="55"/>
  <c r="J155" i="55" s="1"/>
  <c r="L154" i="55"/>
  <c r="M154" i="55" s="1"/>
  <c r="I154" i="55"/>
  <c r="J154" i="55" s="1"/>
  <c r="L153" i="55"/>
  <c r="M153" i="55" s="1"/>
  <c r="I153" i="55"/>
  <c r="J153" i="55" s="1"/>
  <c r="L152" i="55"/>
  <c r="M152" i="55" s="1"/>
  <c r="I152" i="55"/>
  <c r="J152" i="55" s="1"/>
  <c r="L151" i="55"/>
  <c r="M151" i="55" s="1"/>
  <c r="I151" i="55"/>
  <c r="J151" i="55" s="1"/>
  <c r="L150" i="55"/>
  <c r="M150" i="55" s="1"/>
  <c r="I150" i="55"/>
  <c r="J150" i="55" s="1"/>
  <c r="L149" i="55"/>
  <c r="M149" i="55" s="1"/>
  <c r="I149" i="55"/>
  <c r="J149" i="55" s="1"/>
  <c r="L148" i="55"/>
  <c r="M148" i="55" s="1"/>
  <c r="I148" i="55"/>
  <c r="J148" i="55" s="1"/>
  <c r="L147" i="55"/>
  <c r="M147" i="55" s="1"/>
  <c r="I147" i="55"/>
  <c r="J147" i="55" s="1"/>
  <c r="L146" i="55"/>
  <c r="M146" i="55" s="1"/>
  <c r="I146" i="55"/>
  <c r="J146" i="55" s="1"/>
  <c r="L145" i="55"/>
  <c r="M145" i="55" s="1"/>
  <c r="I145" i="55"/>
  <c r="J145" i="55" s="1"/>
  <c r="L144" i="55"/>
  <c r="M144" i="55" s="1"/>
  <c r="I144" i="55"/>
  <c r="J144" i="55" s="1"/>
  <c r="L143" i="55"/>
  <c r="M143" i="55" s="1"/>
  <c r="I143" i="55"/>
  <c r="J143" i="55" s="1"/>
  <c r="L142" i="55"/>
  <c r="M142" i="55" s="1"/>
  <c r="I142" i="55"/>
  <c r="J142" i="55" s="1"/>
  <c r="L141" i="55"/>
  <c r="M141" i="55" s="1"/>
  <c r="I141" i="55"/>
  <c r="J141" i="55" s="1"/>
  <c r="L140" i="55"/>
  <c r="M140" i="55" s="1"/>
  <c r="I140" i="55"/>
  <c r="J140" i="55" s="1"/>
  <c r="L139" i="55"/>
  <c r="M139" i="55" s="1"/>
  <c r="I139" i="55"/>
  <c r="J139" i="55" s="1"/>
  <c r="L138" i="55"/>
  <c r="M138" i="55" s="1"/>
  <c r="I138" i="55"/>
  <c r="J138" i="55" s="1"/>
  <c r="L137" i="55"/>
  <c r="M137" i="55" s="1"/>
  <c r="I137" i="55"/>
  <c r="J137" i="55" s="1"/>
  <c r="L136" i="55"/>
  <c r="M136" i="55" s="1"/>
  <c r="I136" i="55"/>
  <c r="J136" i="55" s="1"/>
  <c r="L135" i="55"/>
  <c r="M135" i="55" s="1"/>
  <c r="I135" i="55"/>
  <c r="J135" i="55" s="1"/>
  <c r="L134" i="55"/>
  <c r="M134" i="55" s="1"/>
  <c r="I134" i="55"/>
  <c r="J134" i="55" s="1"/>
  <c r="L133" i="55"/>
  <c r="M133" i="55" s="1"/>
  <c r="I133" i="55"/>
  <c r="J133" i="55" s="1"/>
  <c r="L132" i="55"/>
  <c r="M132" i="55" s="1"/>
  <c r="I132" i="55"/>
  <c r="J132" i="55" s="1"/>
  <c r="L131" i="55"/>
  <c r="M131" i="55" s="1"/>
  <c r="I131" i="55"/>
  <c r="J131" i="55" s="1"/>
  <c r="L130" i="55"/>
  <c r="M130" i="55" s="1"/>
  <c r="I130" i="55"/>
  <c r="J130" i="55" s="1"/>
  <c r="L129" i="55"/>
  <c r="M129" i="55" s="1"/>
  <c r="I129" i="55"/>
  <c r="J129" i="55" s="1"/>
  <c r="L123" i="55"/>
  <c r="M123" i="55" s="1"/>
  <c r="I123" i="55"/>
  <c r="J123" i="55" s="1"/>
  <c r="L122" i="55"/>
  <c r="M122" i="55" s="1"/>
  <c r="I122" i="55"/>
  <c r="J122" i="55" s="1"/>
  <c r="L121" i="55"/>
  <c r="M121" i="55" s="1"/>
  <c r="I121" i="55"/>
  <c r="J121" i="55" s="1"/>
  <c r="L120" i="55"/>
  <c r="M120" i="55" s="1"/>
  <c r="I120" i="55"/>
  <c r="J120" i="55" s="1"/>
  <c r="L119" i="55"/>
  <c r="M119" i="55" s="1"/>
  <c r="I119" i="55"/>
  <c r="J119" i="55" s="1"/>
  <c r="L118" i="55"/>
  <c r="M118" i="55" s="1"/>
  <c r="I118" i="55"/>
  <c r="J118" i="55" s="1"/>
  <c r="L117" i="55"/>
  <c r="M117" i="55" s="1"/>
  <c r="I117" i="55"/>
  <c r="J117" i="55" s="1"/>
  <c r="L116" i="55"/>
  <c r="M116" i="55" s="1"/>
  <c r="I116" i="55"/>
  <c r="J116" i="55" s="1"/>
  <c r="L115" i="55"/>
  <c r="M115" i="55" s="1"/>
  <c r="I115" i="55"/>
  <c r="J115" i="55" s="1"/>
  <c r="L114" i="55"/>
  <c r="M114" i="55" s="1"/>
  <c r="I114" i="55"/>
  <c r="J114" i="55" s="1"/>
  <c r="L113" i="55"/>
  <c r="M113" i="55" s="1"/>
  <c r="I113" i="55"/>
  <c r="J113" i="55" s="1"/>
  <c r="L112" i="55"/>
  <c r="M112" i="55" s="1"/>
  <c r="I112" i="55"/>
  <c r="J112" i="55" s="1"/>
  <c r="L111" i="55"/>
  <c r="M111" i="55" s="1"/>
  <c r="I111" i="55"/>
  <c r="J111" i="55" s="1"/>
  <c r="L110" i="55"/>
  <c r="M110" i="55" s="1"/>
  <c r="I110" i="55"/>
  <c r="J110" i="55" s="1"/>
  <c r="L109" i="55"/>
  <c r="M109" i="55" s="1"/>
  <c r="I109" i="55"/>
  <c r="J109" i="55" s="1"/>
  <c r="L108" i="55"/>
  <c r="M108" i="55" s="1"/>
  <c r="I108" i="55"/>
  <c r="J108" i="55" s="1"/>
  <c r="L107" i="55"/>
  <c r="M107" i="55" s="1"/>
  <c r="I107" i="55"/>
  <c r="J107" i="55" s="1"/>
  <c r="L106" i="55"/>
  <c r="M106" i="55" s="1"/>
  <c r="I106" i="55"/>
  <c r="J106" i="55" s="1"/>
  <c r="L105" i="55"/>
  <c r="M105" i="55" s="1"/>
  <c r="I105" i="55"/>
  <c r="J105" i="55" s="1"/>
  <c r="L104" i="55"/>
  <c r="M104" i="55" s="1"/>
  <c r="I104" i="55"/>
  <c r="J104" i="55" s="1"/>
  <c r="L103" i="55"/>
  <c r="M103" i="55" s="1"/>
  <c r="I103" i="55"/>
  <c r="J103" i="55" s="1"/>
  <c r="L102" i="55"/>
  <c r="M102" i="55" s="1"/>
  <c r="I102" i="55"/>
  <c r="J102" i="55" s="1"/>
  <c r="L101" i="55"/>
  <c r="M101" i="55" s="1"/>
  <c r="I101" i="55"/>
  <c r="J101" i="55" s="1"/>
  <c r="L100" i="55"/>
  <c r="M100" i="55" s="1"/>
  <c r="I100" i="55"/>
  <c r="J100" i="55" s="1"/>
  <c r="L99" i="55"/>
  <c r="M99" i="55" s="1"/>
  <c r="I99" i="55"/>
  <c r="J99" i="55" s="1"/>
  <c r="L98" i="55"/>
  <c r="M98" i="55" s="1"/>
  <c r="I98" i="55"/>
  <c r="J98" i="55" s="1"/>
  <c r="L97" i="55"/>
  <c r="M97" i="55" s="1"/>
  <c r="I97" i="55"/>
  <c r="J97" i="55" s="1"/>
  <c r="L96" i="55"/>
  <c r="M96" i="55" s="1"/>
  <c r="I96" i="55"/>
  <c r="J96" i="55" s="1"/>
  <c r="L95" i="55"/>
  <c r="M95" i="55" s="1"/>
  <c r="I95" i="55"/>
  <c r="J95" i="55" s="1"/>
  <c r="L94" i="55"/>
  <c r="M94" i="55" s="1"/>
  <c r="I94" i="55"/>
  <c r="J94" i="55" s="1"/>
  <c r="L93" i="55"/>
  <c r="M93" i="55" s="1"/>
  <c r="I93" i="55"/>
  <c r="J93" i="55" s="1"/>
  <c r="L92" i="55"/>
  <c r="M92" i="55" s="1"/>
  <c r="I92" i="55"/>
  <c r="J92" i="55" s="1"/>
  <c r="L91" i="55"/>
  <c r="M91" i="55" s="1"/>
  <c r="I91" i="55"/>
  <c r="J91" i="55" s="1"/>
  <c r="L90" i="55"/>
  <c r="M90" i="55" s="1"/>
  <c r="I90" i="55"/>
  <c r="J90" i="55" s="1"/>
  <c r="L89" i="55"/>
  <c r="M89" i="55" s="1"/>
  <c r="I89" i="55"/>
  <c r="J89" i="55" s="1"/>
  <c r="L88" i="55"/>
  <c r="M88" i="55" s="1"/>
  <c r="I88" i="55"/>
  <c r="J88" i="55" s="1"/>
  <c r="L87" i="55"/>
  <c r="M87" i="55" s="1"/>
  <c r="I87" i="55"/>
  <c r="J87" i="55" s="1"/>
  <c r="L86" i="55"/>
  <c r="M86" i="55" s="1"/>
  <c r="I86" i="55"/>
  <c r="J86" i="55" s="1"/>
  <c r="L85" i="55"/>
  <c r="M85" i="55" s="1"/>
  <c r="I85" i="55"/>
  <c r="J85" i="55" s="1"/>
  <c r="L79" i="55"/>
  <c r="M79" i="55" s="1"/>
  <c r="I79" i="55"/>
  <c r="J79" i="55" s="1"/>
  <c r="L78" i="55"/>
  <c r="M78" i="55" s="1"/>
  <c r="I78" i="55"/>
  <c r="J78" i="55" s="1"/>
  <c r="L77" i="55"/>
  <c r="M77" i="55" s="1"/>
  <c r="I77" i="55"/>
  <c r="J77" i="55" s="1"/>
  <c r="L76" i="55"/>
  <c r="M76" i="55" s="1"/>
  <c r="I76" i="55"/>
  <c r="J76" i="55" s="1"/>
  <c r="L75" i="55"/>
  <c r="M75" i="55" s="1"/>
  <c r="I75" i="55"/>
  <c r="J75" i="55" s="1"/>
  <c r="L74" i="55"/>
  <c r="M74" i="55" s="1"/>
  <c r="I74" i="55"/>
  <c r="J74" i="55" s="1"/>
  <c r="L73" i="55"/>
  <c r="M73" i="55" s="1"/>
  <c r="I73" i="55"/>
  <c r="J73" i="55" s="1"/>
  <c r="L72" i="55"/>
  <c r="M72" i="55" s="1"/>
  <c r="I72" i="55"/>
  <c r="J72" i="55" s="1"/>
  <c r="J71" i="55"/>
  <c r="I71" i="55"/>
  <c r="L71" i="55" s="1"/>
  <c r="M71" i="55" s="1"/>
  <c r="J70" i="55"/>
  <c r="I70" i="55"/>
  <c r="L70" i="55" s="1"/>
  <c r="M70" i="55" s="1"/>
  <c r="J69" i="55"/>
  <c r="I69" i="55"/>
  <c r="L69" i="55" s="1"/>
  <c r="M69" i="55" s="1"/>
  <c r="J68" i="55"/>
  <c r="I68" i="55"/>
  <c r="L68" i="55" s="1"/>
  <c r="M68" i="55" s="1"/>
  <c r="J67" i="55"/>
  <c r="I67" i="55"/>
  <c r="L67" i="55" s="1"/>
  <c r="M67" i="55" s="1"/>
  <c r="J66" i="55"/>
  <c r="I66" i="55"/>
  <c r="L66" i="55" s="1"/>
  <c r="M66" i="55" s="1"/>
  <c r="J65" i="55"/>
  <c r="I65" i="55"/>
  <c r="L65" i="55" s="1"/>
  <c r="M65" i="55" s="1"/>
  <c r="J64" i="55"/>
  <c r="I64" i="55"/>
  <c r="L64" i="55" s="1"/>
  <c r="M64" i="55" s="1"/>
  <c r="J63" i="55"/>
  <c r="I63" i="55"/>
  <c r="L63" i="55" s="1"/>
  <c r="M63" i="55" s="1"/>
  <c r="J62" i="55"/>
  <c r="I62" i="55"/>
  <c r="L62" i="55" s="1"/>
  <c r="M62" i="55" s="1"/>
  <c r="J61" i="55"/>
  <c r="I61" i="55"/>
  <c r="L61" i="55" s="1"/>
  <c r="M61" i="55" s="1"/>
  <c r="J60" i="55"/>
  <c r="I60" i="55"/>
  <c r="L60" i="55" s="1"/>
  <c r="M60" i="55" s="1"/>
  <c r="J59" i="55"/>
  <c r="I59" i="55"/>
  <c r="L59" i="55" s="1"/>
  <c r="M59" i="55" s="1"/>
  <c r="J58" i="55"/>
  <c r="I58" i="55"/>
  <c r="L58" i="55" s="1"/>
  <c r="M58" i="55" s="1"/>
  <c r="J57" i="55"/>
  <c r="I57" i="55"/>
  <c r="L57" i="55" s="1"/>
  <c r="M57" i="55" s="1"/>
  <c r="J56" i="55"/>
  <c r="I56" i="55"/>
  <c r="L56" i="55" s="1"/>
  <c r="M56" i="55" s="1"/>
  <c r="J55" i="55"/>
  <c r="I55" i="55"/>
  <c r="L55" i="55" s="1"/>
  <c r="M55" i="55" s="1"/>
  <c r="J54" i="55"/>
  <c r="I54" i="55"/>
  <c r="L54" i="55" s="1"/>
  <c r="M54" i="55" s="1"/>
  <c r="J53" i="55"/>
  <c r="I53" i="55"/>
  <c r="L53" i="55" s="1"/>
  <c r="M53" i="55" s="1"/>
  <c r="J52" i="55"/>
  <c r="I52" i="55"/>
  <c r="L52" i="55" s="1"/>
  <c r="M52" i="55" s="1"/>
  <c r="J51" i="55"/>
  <c r="I51" i="55"/>
  <c r="L51" i="55" s="1"/>
  <c r="M51" i="55" s="1"/>
  <c r="J50" i="55"/>
  <c r="I50" i="55"/>
  <c r="L50" i="55" s="1"/>
  <c r="M50" i="55" s="1"/>
  <c r="J49" i="55"/>
  <c r="I49" i="55"/>
  <c r="L49" i="55" s="1"/>
  <c r="M49" i="55" s="1"/>
  <c r="J48" i="55"/>
  <c r="I48" i="55"/>
  <c r="L48" i="55" s="1"/>
  <c r="M48" i="55" s="1"/>
  <c r="J47" i="55"/>
  <c r="I47" i="55"/>
  <c r="L47" i="55" s="1"/>
  <c r="M47" i="55" s="1"/>
  <c r="J46" i="55"/>
  <c r="I46" i="55"/>
  <c r="L46" i="55" s="1"/>
  <c r="M46" i="55" s="1"/>
  <c r="J45" i="55"/>
  <c r="I45" i="55"/>
  <c r="L45" i="55" s="1"/>
  <c r="M45" i="55" s="1"/>
  <c r="J44" i="55"/>
  <c r="I44" i="55"/>
  <c r="L44" i="55" s="1"/>
  <c r="M44" i="55" s="1"/>
  <c r="J43" i="55"/>
  <c r="I43" i="55"/>
  <c r="L43" i="55" s="1"/>
  <c r="M43" i="55" s="1"/>
  <c r="J42" i="55"/>
  <c r="I42" i="55"/>
  <c r="L42" i="55" s="1"/>
  <c r="M42" i="55" s="1"/>
  <c r="J41" i="55"/>
  <c r="I41" i="55"/>
  <c r="L41" i="55" s="1"/>
  <c r="M41" i="55" s="1"/>
  <c r="J39" i="55"/>
  <c r="I39" i="55"/>
  <c r="L39" i="55" s="1"/>
  <c r="M39" i="55" s="1"/>
  <c r="J38" i="55"/>
  <c r="I38" i="55"/>
  <c r="L38" i="55" s="1"/>
  <c r="M38" i="55" s="1"/>
  <c r="J37" i="55"/>
  <c r="I37" i="55"/>
  <c r="L37" i="55" s="1"/>
  <c r="M37" i="55" s="1"/>
  <c r="J36" i="55"/>
  <c r="I36" i="55"/>
  <c r="L36" i="55" s="1"/>
  <c r="M36" i="55" s="1"/>
  <c r="J35" i="55"/>
  <c r="I35" i="55"/>
  <c r="L35" i="55" s="1"/>
  <c r="M35" i="55" s="1"/>
  <c r="J34" i="55"/>
  <c r="I34" i="55"/>
  <c r="L34" i="55" s="1"/>
  <c r="M34" i="55" s="1"/>
  <c r="J33" i="55"/>
  <c r="I33" i="55"/>
  <c r="L33" i="55" s="1"/>
  <c r="M33" i="55" s="1"/>
  <c r="J32" i="55"/>
  <c r="I32" i="55"/>
  <c r="L32" i="55" s="1"/>
  <c r="M32" i="55" s="1"/>
  <c r="J31" i="55"/>
  <c r="I31" i="55"/>
  <c r="L31" i="55" s="1"/>
  <c r="M31" i="55" s="1"/>
  <c r="J30" i="55"/>
  <c r="I30" i="55"/>
  <c r="L30" i="55" s="1"/>
  <c r="M30" i="55" s="1"/>
  <c r="J29" i="55"/>
  <c r="I29" i="55"/>
  <c r="L29" i="55" s="1"/>
  <c r="M29" i="55" s="1"/>
  <c r="J28" i="55"/>
  <c r="I28" i="55"/>
  <c r="L28" i="55" s="1"/>
  <c r="M28" i="55" s="1"/>
  <c r="J27" i="55"/>
  <c r="I27" i="55"/>
  <c r="L27" i="55" s="1"/>
  <c r="M27" i="55" s="1"/>
  <c r="J26" i="55"/>
  <c r="I26" i="55"/>
  <c r="L26" i="55" s="1"/>
  <c r="M26" i="55" s="1"/>
  <c r="J25" i="55"/>
  <c r="I25" i="55"/>
  <c r="L25" i="55" s="1"/>
  <c r="M25" i="55" s="1"/>
  <c r="J24" i="55"/>
  <c r="I24" i="55"/>
  <c r="L24" i="55" s="1"/>
  <c r="M24" i="55" s="1"/>
  <c r="J23" i="55"/>
  <c r="I23" i="55"/>
  <c r="L23" i="55" s="1"/>
  <c r="M23" i="55" s="1"/>
  <c r="J22" i="55"/>
  <c r="I22" i="55"/>
  <c r="L22" i="55" s="1"/>
  <c r="M22" i="55" s="1"/>
  <c r="J21" i="55"/>
  <c r="I21" i="55"/>
  <c r="L21" i="55" s="1"/>
  <c r="M21" i="55" s="1"/>
  <c r="J20" i="55"/>
  <c r="I20" i="55"/>
  <c r="L20" i="55" s="1"/>
  <c r="M20" i="55" s="1"/>
  <c r="J19" i="55"/>
  <c r="I19" i="55"/>
  <c r="L19" i="55" s="1"/>
  <c r="M19" i="55" s="1"/>
  <c r="J18" i="55"/>
  <c r="I18" i="55"/>
  <c r="L18" i="55" s="1"/>
  <c r="M18" i="55" s="1"/>
  <c r="J17" i="55"/>
  <c r="I17" i="55"/>
  <c r="L17" i="55" s="1"/>
  <c r="M17" i="55" s="1"/>
  <c r="J16" i="55"/>
  <c r="I16" i="55"/>
  <c r="L16" i="55" s="1"/>
  <c r="M16" i="55" s="1"/>
  <c r="J15" i="55"/>
  <c r="I15" i="55"/>
  <c r="L15" i="55" s="1"/>
  <c r="M15" i="55" s="1"/>
  <c r="J14" i="55"/>
  <c r="I14" i="55"/>
  <c r="L14" i="55" s="1"/>
  <c r="M14" i="55" s="1"/>
  <c r="J13" i="55"/>
  <c r="I13" i="55"/>
  <c r="L13" i="55" s="1"/>
  <c r="M13" i="55" s="1"/>
  <c r="J12" i="55"/>
  <c r="I12" i="55"/>
  <c r="L12" i="55" s="1"/>
  <c r="M12" i="55" s="1"/>
  <c r="J11" i="55"/>
  <c r="I11" i="55"/>
  <c r="L11" i="55" s="1"/>
  <c r="M11" i="55" s="1"/>
  <c r="J10" i="55"/>
  <c r="I10" i="55"/>
  <c r="L10" i="55" s="1"/>
  <c r="M10" i="55" s="1"/>
  <c r="J9" i="55"/>
  <c r="I9" i="55"/>
  <c r="L9" i="55" s="1"/>
  <c r="M9" i="55" s="1"/>
  <c r="J8" i="55"/>
  <c r="I8" i="55"/>
  <c r="L8" i="55" s="1"/>
  <c r="M8" i="55" s="1"/>
  <c r="J7" i="55"/>
  <c r="I7" i="55"/>
  <c r="L7" i="55" s="1"/>
  <c r="M7" i="55" s="1"/>
  <c r="J6" i="55"/>
  <c r="I6" i="55"/>
  <c r="L6" i="55" s="1"/>
  <c r="M6" i="55" s="1"/>
  <c r="J265" i="55" l="1"/>
  <c r="J266" i="55"/>
  <c r="J267" i="55"/>
  <c r="J268" i="55"/>
  <c r="J418" i="55"/>
  <c r="L418" i="55"/>
  <c r="M418" i="55" s="1"/>
  <c r="J420" i="55"/>
  <c r="L420" i="55"/>
  <c r="M420" i="55" s="1"/>
  <c r="J423" i="55"/>
  <c r="L423" i="55"/>
  <c r="M423" i="55" s="1"/>
  <c r="J425" i="55"/>
  <c r="L425" i="55"/>
  <c r="M425" i="55" s="1"/>
  <c r="J427" i="55"/>
  <c r="L427" i="55"/>
  <c r="M427" i="55" s="1"/>
  <c r="J429" i="55"/>
  <c r="L429" i="55"/>
  <c r="M429" i="55" s="1"/>
  <c r="J431" i="55"/>
  <c r="L431" i="55"/>
  <c r="M431" i="55" s="1"/>
  <c r="J433" i="55"/>
  <c r="L433" i="55"/>
  <c r="M433" i="55" s="1"/>
  <c r="J435" i="55"/>
  <c r="L435" i="55"/>
  <c r="M435" i="55" s="1"/>
  <c r="J437" i="55"/>
  <c r="L437" i="55"/>
  <c r="M437" i="55" s="1"/>
  <c r="J439" i="55"/>
  <c r="L439" i="55"/>
  <c r="M439" i="55" s="1"/>
  <c r="J441" i="55"/>
  <c r="L441" i="55"/>
  <c r="M441" i="55" s="1"/>
  <c r="J443" i="55"/>
  <c r="L443" i="55"/>
  <c r="M443" i="55" s="1"/>
  <c r="J445" i="55"/>
  <c r="L445" i="55"/>
  <c r="M445" i="55" s="1"/>
  <c r="J447" i="55"/>
  <c r="L447" i="55"/>
  <c r="M447" i="55" s="1"/>
  <c r="J449" i="55"/>
  <c r="L449" i="55"/>
  <c r="M449" i="55" s="1"/>
  <c r="J451" i="55"/>
  <c r="L451" i="55"/>
  <c r="M451" i="55" s="1"/>
  <c r="J453" i="55"/>
  <c r="L453" i="55"/>
  <c r="M453" i="55" s="1"/>
  <c r="J455" i="55"/>
  <c r="L455" i="55"/>
  <c r="M455" i="55" s="1"/>
  <c r="J457" i="55"/>
  <c r="L457" i="55"/>
  <c r="M457" i="55" s="1"/>
  <c r="J417" i="55"/>
  <c r="L417" i="55"/>
  <c r="M417" i="55" s="1"/>
  <c r="J419" i="55"/>
  <c r="L419" i="55"/>
  <c r="M419" i="55" s="1"/>
  <c r="J421" i="55"/>
  <c r="L421" i="55"/>
  <c r="M421" i="55" s="1"/>
  <c r="J424" i="55"/>
  <c r="L424" i="55"/>
  <c r="M424" i="55" s="1"/>
  <c r="J426" i="55"/>
  <c r="L426" i="55"/>
  <c r="M426" i="55" s="1"/>
  <c r="J428" i="55"/>
  <c r="L428" i="55"/>
  <c r="M428" i="55" s="1"/>
  <c r="J430" i="55"/>
  <c r="L430" i="55"/>
  <c r="M430" i="55" s="1"/>
  <c r="J432" i="55"/>
  <c r="L432" i="55"/>
  <c r="M432" i="55" s="1"/>
  <c r="J434" i="55"/>
  <c r="L434" i="55"/>
  <c r="M434" i="55" s="1"/>
  <c r="J436" i="55"/>
  <c r="L436" i="55"/>
  <c r="M436" i="55" s="1"/>
  <c r="J438" i="55"/>
  <c r="L438" i="55"/>
  <c r="M438" i="55" s="1"/>
  <c r="J440" i="55"/>
  <c r="L440" i="55"/>
  <c r="M440" i="55" s="1"/>
  <c r="J442" i="55"/>
  <c r="L442" i="55"/>
  <c r="M442" i="55" s="1"/>
  <c r="J444" i="55"/>
  <c r="L444" i="55"/>
  <c r="M444" i="55" s="1"/>
  <c r="J446" i="55"/>
  <c r="L446" i="55"/>
  <c r="M446" i="55" s="1"/>
  <c r="J448" i="55"/>
  <c r="L448" i="55"/>
  <c r="M448" i="55" s="1"/>
  <c r="J450" i="55"/>
  <c r="L450" i="55"/>
  <c r="M450" i="55" s="1"/>
  <c r="J452" i="55"/>
  <c r="L452" i="55"/>
  <c r="M452" i="55" s="1"/>
  <c r="J454" i="55"/>
  <c r="L454" i="55"/>
  <c r="M454" i="55" s="1"/>
  <c r="J456" i="55"/>
  <c r="L456" i="55"/>
  <c r="M456" i="55" s="1"/>
  <c r="J458" i="55"/>
  <c r="L458" i="55"/>
  <c r="M458" i="55" s="1"/>
</calcChain>
</file>

<file path=xl/sharedStrings.xml><?xml version="1.0" encoding="utf-8"?>
<sst xmlns="http://schemas.openxmlformats.org/spreadsheetml/2006/main" count="1019" uniqueCount="880">
  <si>
    <t>BHADRAK ENGINEERING SCHOOL AND TECHNOLOGY (BEST),ASURALI,BHADRAK</t>
  </si>
  <si>
    <t>BRANCH: Civil Engg.</t>
  </si>
  <si>
    <t>Sl. No.</t>
  </si>
  <si>
    <t>Roll No.</t>
  </si>
  <si>
    <t>Name of the Student</t>
  </si>
  <si>
    <t>TOTAL CLASSES CONDUCTED</t>
  </si>
  <si>
    <t>BRANCH: C.S Engg.</t>
  </si>
  <si>
    <t>BRANCH: Electrical Engg.</t>
  </si>
  <si>
    <t>BRANCH: Mechanical Engg.</t>
  </si>
  <si>
    <t>Total Classses Conducted</t>
  </si>
  <si>
    <r>
      <rPr>
        <b/>
        <sz val="10"/>
        <rFont val="Calibri"/>
        <family val="2"/>
        <scheme val="minor"/>
      </rPr>
      <t>BRANCH</t>
    </r>
    <r>
      <rPr>
        <b/>
        <sz val="12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Electronics &amp;.Tele.C. Engg.</t>
    </r>
  </si>
  <si>
    <t>B.R. Nayak</t>
  </si>
  <si>
    <t>BISWAJIT SAHOO</t>
  </si>
  <si>
    <t>A.S. Khan</t>
  </si>
  <si>
    <t>23-CL/01</t>
  </si>
  <si>
    <t>Abhijit Sahu</t>
  </si>
  <si>
    <t>23-CL/02</t>
  </si>
  <si>
    <t>Adyasha Nayak</t>
  </si>
  <si>
    <t>23-CL/03</t>
  </si>
  <si>
    <t>Akash Santara</t>
  </si>
  <si>
    <t>23-CL/04</t>
  </si>
  <si>
    <t>Akshaya Jena</t>
  </si>
  <si>
    <t>23-CL/06</t>
  </si>
  <si>
    <t>Ashis Kumar Tarai</t>
  </si>
  <si>
    <t>23-CL/07</t>
  </si>
  <si>
    <t>Avijit Malik</t>
  </si>
  <si>
    <t>23-CL/08</t>
  </si>
  <si>
    <t>Bikash Mahalik</t>
  </si>
  <si>
    <t>23-CL/09</t>
  </si>
  <si>
    <t>Biki Kumar Jena</t>
  </si>
  <si>
    <t>23-CL/11</t>
  </si>
  <si>
    <t>Chandrasekhar Jena</t>
  </si>
  <si>
    <t>23-CL/13</t>
  </si>
  <si>
    <t>Biswanath Das</t>
  </si>
  <si>
    <t>23-CL/14</t>
  </si>
  <si>
    <t>Chandan Kumar Mahalik</t>
  </si>
  <si>
    <t>23-CL/15</t>
  </si>
  <si>
    <t>Gayatri Malik</t>
  </si>
  <si>
    <t>23-CL/16</t>
  </si>
  <si>
    <t>Abhijit Samal</t>
  </si>
  <si>
    <t>23-CL/17</t>
  </si>
  <si>
    <t>Hemanta Rout</t>
  </si>
  <si>
    <t>23-CL/18</t>
  </si>
  <si>
    <t>Hrudananda Behera</t>
  </si>
  <si>
    <t>23-CL/19</t>
  </si>
  <si>
    <t>Jagan Samal</t>
  </si>
  <si>
    <t>23-CL/20</t>
  </si>
  <si>
    <t>Kabir Rout</t>
  </si>
  <si>
    <t>23-CL/21</t>
  </si>
  <si>
    <t>Krishna Mohanty</t>
  </si>
  <si>
    <t>23-CL/22</t>
  </si>
  <si>
    <t>Manish Kumar Rout</t>
  </si>
  <si>
    <t>23-CL/23</t>
  </si>
  <si>
    <t>Muktikanta Rout</t>
  </si>
  <si>
    <t>23-CL/24</t>
  </si>
  <si>
    <t>Nirupama Behera</t>
  </si>
  <si>
    <t>23-CL/25</t>
  </si>
  <si>
    <t>23-CL/26</t>
  </si>
  <si>
    <t>Prakash Kumar Singh</t>
  </si>
  <si>
    <t>23-CL/27</t>
  </si>
  <si>
    <t>Pratikshya Jena</t>
  </si>
  <si>
    <t>23-CL/28</t>
  </si>
  <si>
    <t>Puspa Gochhayat</t>
  </si>
  <si>
    <t>23-CL/29</t>
  </si>
  <si>
    <t>Rupak Kumar Sahoo</t>
  </si>
  <si>
    <t>23-CL/30</t>
  </si>
  <si>
    <t>Radharani Parida</t>
  </si>
  <si>
    <t>23-CL/31</t>
  </si>
  <si>
    <t>Rajkishor Barick</t>
  </si>
  <si>
    <t>23-CL/32</t>
  </si>
  <si>
    <t>Ladli Khatun</t>
  </si>
  <si>
    <t>23-CL/33</t>
  </si>
  <si>
    <t>Sagar Aran</t>
  </si>
  <si>
    <t>23-CL/34</t>
  </si>
  <si>
    <t>Sagar Basantia</t>
  </si>
  <si>
    <t>23-CL/36</t>
  </si>
  <si>
    <t>Satya Sundar Sethy</t>
  </si>
  <si>
    <t>23-CL/38</t>
  </si>
  <si>
    <t>Shakti Malik</t>
  </si>
  <si>
    <t>23-CL/39</t>
  </si>
  <si>
    <t>Soham Nath</t>
  </si>
  <si>
    <t>23-CL/40</t>
  </si>
  <si>
    <t>Soumyaranjan Sahoo</t>
  </si>
  <si>
    <t>23-CL/42</t>
  </si>
  <si>
    <t>Subasini Mohalik</t>
  </si>
  <si>
    <t>23-CL/44</t>
  </si>
  <si>
    <t>Subham Mohanty</t>
  </si>
  <si>
    <t>23-CL/45</t>
  </si>
  <si>
    <t>Subrat Das</t>
  </si>
  <si>
    <t>23-CL/48</t>
  </si>
  <si>
    <t>Suraj Sahu</t>
  </si>
  <si>
    <t>23-CL/49</t>
  </si>
  <si>
    <t>Surath Kumar Das</t>
  </si>
  <si>
    <t>23-CL/50</t>
  </si>
  <si>
    <t>Suresh Tudu</t>
  </si>
  <si>
    <t>23-CL/51</t>
  </si>
  <si>
    <t>Sushree Sangita Panda</t>
  </si>
  <si>
    <t>23-CL/53</t>
  </si>
  <si>
    <t>Tapan Kumar Malik</t>
  </si>
  <si>
    <t>23-CL/54</t>
  </si>
  <si>
    <t>Dinesh Barik</t>
  </si>
  <si>
    <t>23-CL/55</t>
  </si>
  <si>
    <t>23-CL/56</t>
  </si>
  <si>
    <t>Anil Kumar Panda</t>
  </si>
  <si>
    <t>23-CL/57</t>
  </si>
  <si>
    <t>Alok Satyaranjan Nath</t>
  </si>
  <si>
    <t>23-CL/58</t>
  </si>
  <si>
    <t>Barsharani Khatua</t>
  </si>
  <si>
    <t>23-CL/59</t>
  </si>
  <si>
    <t>Subrat Kumar Das</t>
  </si>
  <si>
    <t>23-CL/60</t>
  </si>
  <si>
    <t>Dharmajaya Pradhan</t>
  </si>
  <si>
    <t>23-CL/61</t>
  </si>
  <si>
    <t>Dillip Gochhayat</t>
  </si>
  <si>
    <t>23-CL/63</t>
  </si>
  <si>
    <t>Balaram Behera</t>
  </si>
  <si>
    <t>23-CL/66</t>
  </si>
  <si>
    <t>Aditya Behera</t>
  </si>
  <si>
    <t>23-CL/67</t>
  </si>
  <si>
    <t>Lopamudra Majhi</t>
  </si>
  <si>
    <t>23-CL/69</t>
  </si>
  <si>
    <t>Smruti Ranjan Nayak</t>
  </si>
  <si>
    <t>23-CL/70</t>
  </si>
  <si>
    <t>Lucky Malik</t>
  </si>
  <si>
    <t>23-CL/71</t>
  </si>
  <si>
    <t>Saikrishna Barik</t>
  </si>
  <si>
    <t>23-CL/72</t>
  </si>
  <si>
    <t>Ommprakash Sethi</t>
  </si>
  <si>
    <t>23-CL/73</t>
  </si>
  <si>
    <t>Jiban Roul</t>
  </si>
  <si>
    <t>23-CL/74</t>
  </si>
  <si>
    <t>Ratikanta Biswal</t>
  </si>
  <si>
    <t>23-CL/76</t>
  </si>
  <si>
    <t>Arman khan</t>
  </si>
  <si>
    <t>23-CL/77</t>
  </si>
  <si>
    <t>Dibyaranjan Behera</t>
  </si>
  <si>
    <t>23-CL/79</t>
  </si>
  <si>
    <t>Sameer Kumar Biswal</t>
  </si>
  <si>
    <t>23-CL/80</t>
  </si>
  <si>
    <t>Snehasish Nayak</t>
  </si>
  <si>
    <t>23-CL/81</t>
  </si>
  <si>
    <t>Sradhanjali Roul</t>
  </si>
  <si>
    <t>23-CL/85</t>
  </si>
  <si>
    <t>Pruthiraj Sahoo</t>
  </si>
  <si>
    <t>22-CL/81</t>
  </si>
  <si>
    <t xml:space="preserve">SUBHANKAR JENA </t>
  </si>
  <si>
    <t>23-CS/01</t>
  </si>
  <si>
    <t>Abhilipsa Sahoo</t>
  </si>
  <si>
    <t>23-CS/02</t>
  </si>
  <si>
    <t>Abinash Padhi</t>
  </si>
  <si>
    <t>23-CS/03</t>
  </si>
  <si>
    <t>Aditya Hrudaya Biswal</t>
  </si>
  <si>
    <t>23-CS/04</t>
  </si>
  <si>
    <t>Akash Padhiary</t>
  </si>
  <si>
    <t>23-CS/05</t>
  </si>
  <si>
    <t>Amit Kumar Lenka</t>
  </si>
  <si>
    <t>23-CS/06</t>
  </si>
  <si>
    <t>Anup Senapati</t>
  </si>
  <si>
    <t>23-CS/08</t>
  </si>
  <si>
    <t>Dibyadarshani Raul</t>
  </si>
  <si>
    <t>23-CS/09</t>
  </si>
  <si>
    <t>Dibyaranjan Lenka</t>
  </si>
  <si>
    <t>23-CS/10</t>
  </si>
  <si>
    <t>Dinesh Kumar Sha</t>
  </si>
  <si>
    <t>23-CS/11</t>
  </si>
  <si>
    <t>Firdos Nazini</t>
  </si>
  <si>
    <t>23-CS/12</t>
  </si>
  <si>
    <t>Mrutyunjay Palai</t>
  </si>
  <si>
    <t>23-CS/13</t>
  </si>
  <si>
    <t>Nibedita Panda</t>
  </si>
  <si>
    <t>23-CS/14</t>
  </si>
  <si>
    <t>Nilima Basantia</t>
  </si>
  <si>
    <t>23-CS/15</t>
  </si>
  <si>
    <t>Ankita Mohanty</t>
  </si>
  <si>
    <t>23-CS/16</t>
  </si>
  <si>
    <t>Priyaranjan Das</t>
  </si>
  <si>
    <t>23-CS/17</t>
  </si>
  <si>
    <t>Pujarani Mohanta</t>
  </si>
  <si>
    <t>23-CS/18</t>
  </si>
  <si>
    <t>Rajashree Ojha</t>
  </si>
  <si>
    <t>23-CS/19</t>
  </si>
  <si>
    <t>Rambijaya Sethi</t>
  </si>
  <si>
    <t>23-CS/20</t>
  </si>
  <si>
    <t>Sahin Firdos</t>
  </si>
  <si>
    <t>23-CS/21</t>
  </si>
  <si>
    <t>Sai Shankar Panda</t>
  </si>
  <si>
    <t>23-CS/22</t>
  </si>
  <si>
    <t>Shaikh Faheem Ahemad</t>
  </si>
  <si>
    <t>23-CS/23</t>
  </si>
  <si>
    <t>Sitakanta Jena</t>
  </si>
  <si>
    <t>23-CS/25</t>
  </si>
  <si>
    <t>Soumyaranjan Rout</t>
  </si>
  <si>
    <t>23-CS/27</t>
  </si>
  <si>
    <t>23-CS/28</t>
  </si>
  <si>
    <t>Sushre Santoshi S. Bhoi</t>
  </si>
  <si>
    <t>23-CS/29</t>
  </si>
  <si>
    <t>Swikruti Dhal</t>
  </si>
  <si>
    <t>23-CS/30</t>
  </si>
  <si>
    <t>Siva Sundar Rout</t>
  </si>
  <si>
    <t>23-CS/31</t>
  </si>
  <si>
    <t>Sri Bijay Kumar Giri</t>
  </si>
  <si>
    <t>23-CS/32</t>
  </si>
  <si>
    <t>Sangram Dash</t>
  </si>
  <si>
    <t>23-CS/33</t>
  </si>
  <si>
    <t>Subhransu Bej</t>
  </si>
  <si>
    <t>23-CS/34</t>
  </si>
  <si>
    <t>Manoj Kumar Nayak</t>
  </si>
  <si>
    <t>23-CS/35</t>
  </si>
  <si>
    <t>Biswojit Behera</t>
  </si>
  <si>
    <t>22-CS/10</t>
  </si>
  <si>
    <t xml:space="preserve">SK MD ZEESHAN </t>
  </si>
  <si>
    <t>23-EL/02</t>
  </si>
  <si>
    <t>Abhisek Das</t>
  </si>
  <si>
    <t>23-EL/03</t>
  </si>
  <si>
    <t>Abinash Jena</t>
  </si>
  <si>
    <t>23-EL/04</t>
  </si>
  <si>
    <t>Adarsh Nayak</t>
  </si>
  <si>
    <t>23-EL/05</t>
  </si>
  <si>
    <t>Akash Kumar Sahoo</t>
  </si>
  <si>
    <t>23-EL/06</t>
  </si>
  <si>
    <t>Akshaya Maharana</t>
  </si>
  <si>
    <t>23-EL/08</t>
  </si>
  <si>
    <t>Anshuman Khatua</t>
  </si>
  <si>
    <t>23-EL/09</t>
  </si>
  <si>
    <t>Ansuman Maharana</t>
  </si>
  <si>
    <t>23-EL/10</t>
  </si>
  <si>
    <t>Ansuman Padhi</t>
  </si>
  <si>
    <t>23-EL/11</t>
  </si>
  <si>
    <t>Ashish Kumar Behera</t>
  </si>
  <si>
    <t>23-EL/12</t>
  </si>
  <si>
    <t>Ashish Mohakud</t>
  </si>
  <si>
    <t>23-EL/14</t>
  </si>
  <si>
    <t>Avishek Biswal</t>
  </si>
  <si>
    <t>23-EL/15</t>
  </si>
  <si>
    <t>Bhagya Ranjan Panda</t>
  </si>
  <si>
    <t>23-EL/16</t>
  </si>
  <si>
    <t>Bhakta Ranjan Hota</t>
  </si>
  <si>
    <t>23-EL/17</t>
  </si>
  <si>
    <t>Bibek Prasad Nayak</t>
  </si>
  <si>
    <t>23-EL/18</t>
  </si>
  <si>
    <t>Barun Kumar Das</t>
  </si>
  <si>
    <t>23-EL/19</t>
  </si>
  <si>
    <t>Bibhu Prasad Sahoo</t>
  </si>
  <si>
    <t>23-EL/20</t>
  </si>
  <si>
    <t>Bibhukrupa Muduli</t>
  </si>
  <si>
    <t>23-EL/21</t>
  </si>
  <si>
    <t>Bikash Behera</t>
  </si>
  <si>
    <t>23-EL/22</t>
  </si>
  <si>
    <t>Bikash Kumar Mishra</t>
  </si>
  <si>
    <t>23-EL/23</t>
  </si>
  <si>
    <t>Bikram Kumar Kabi</t>
  </si>
  <si>
    <t>23-EL/24</t>
  </si>
  <si>
    <t>Binaya Kumar Dutta</t>
  </si>
  <si>
    <t>23-EL/25</t>
  </si>
  <si>
    <t>Bishnu Prasad Biswal</t>
  </si>
  <si>
    <t>23-EL/26</t>
  </si>
  <si>
    <t>Biswabhusan Bal</t>
  </si>
  <si>
    <t>23-EL/27</t>
  </si>
  <si>
    <t>Biswajit Sahoo</t>
  </si>
  <si>
    <t>23-EL/28</t>
  </si>
  <si>
    <t>Chandan Kumar Pati</t>
  </si>
  <si>
    <t>23-EL/31</t>
  </si>
  <si>
    <t>Debasish Das</t>
  </si>
  <si>
    <t>23-EL/32</t>
  </si>
  <si>
    <t>Debasnat Rout</t>
  </si>
  <si>
    <t>23-EL/33</t>
  </si>
  <si>
    <t>Debeeprasad Jena</t>
  </si>
  <si>
    <t>23-EL/34</t>
  </si>
  <si>
    <t>Debi Prasad Panda</t>
  </si>
  <si>
    <t>23-EL/35</t>
  </si>
  <si>
    <t>Debidutta Das</t>
  </si>
  <si>
    <t>23-EL/37</t>
  </si>
  <si>
    <t>Devprasad Sahoo</t>
  </si>
  <si>
    <t>23-EL/38</t>
  </si>
  <si>
    <t>Chiranjit Biswal</t>
  </si>
  <si>
    <t>23-EL/39</t>
  </si>
  <si>
    <t>Diptiranjan Sahoo</t>
  </si>
  <si>
    <t>23-EL/42</t>
  </si>
  <si>
    <t>Durga Prasad Jena</t>
  </si>
  <si>
    <t>23-EL/43</t>
  </si>
  <si>
    <t>G K Dibya Jyoti Sahu</t>
  </si>
  <si>
    <t>23-EL/44</t>
  </si>
  <si>
    <t>Gyana Ranjan Das</t>
  </si>
  <si>
    <t>23-EL/45</t>
  </si>
  <si>
    <t>Harishankar Pradhan</t>
  </si>
  <si>
    <t>23-EL/46</t>
  </si>
  <si>
    <t>Hitesh Kumar Rout</t>
  </si>
  <si>
    <t>23-EL/47</t>
  </si>
  <si>
    <t>Jagajjiban Roul</t>
  </si>
  <si>
    <t>23-EL/48</t>
  </si>
  <si>
    <t>Jagannath Behera</t>
  </si>
  <si>
    <t>23-EL/50</t>
  </si>
  <si>
    <t>Jayaprakash Nayak</t>
  </si>
  <si>
    <t>23-EL/51</t>
  </si>
  <si>
    <t>Kishor Chandra Das</t>
  </si>
  <si>
    <t>23-EL/52</t>
  </si>
  <si>
    <t>Krishna Chand</t>
  </si>
  <si>
    <t>23-EL/53</t>
  </si>
  <si>
    <t>23-EL/55</t>
  </si>
  <si>
    <t>Laxman Kumar Das</t>
  </si>
  <si>
    <t>23-EL/56</t>
  </si>
  <si>
    <t>Malayaranjan Khatua</t>
  </si>
  <si>
    <t>23-EL/57</t>
  </si>
  <si>
    <t>Managobinda Sahoo</t>
  </si>
  <si>
    <t>23-EL/58</t>
  </si>
  <si>
    <t>Manish Boiti</t>
  </si>
  <si>
    <t>23-EL/59</t>
  </si>
  <si>
    <t>Manoj Kumar Jena</t>
  </si>
  <si>
    <t>23-EL/60</t>
  </si>
  <si>
    <t>Manoj Kumar Pallai</t>
  </si>
  <si>
    <t>23-EL/61</t>
  </si>
  <si>
    <t>Manoj Nayak</t>
  </si>
  <si>
    <t>23-EL/62</t>
  </si>
  <si>
    <t>Manoranjan Jena</t>
  </si>
  <si>
    <t>23-EL/65</t>
  </si>
  <si>
    <t>Muktikanta Panda</t>
  </si>
  <si>
    <t>23-EL/66</t>
  </si>
  <si>
    <t>Navendu Mishra</t>
  </si>
  <si>
    <t>23-EL/67</t>
  </si>
  <si>
    <t>Jayanta Kumar Nayak</t>
  </si>
  <si>
    <t>23-EL/68</t>
  </si>
  <si>
    <t>Nirnay Nirantar Bal</t>
  </si>
  <si>
    <t>23-EL/69</t>
  </si>
  <si>
    <t>Omm Prakash Padhi</t>
  </si>
  <si>
    <t>23-EL/70</t>
  </si>
  <si>
    <t>Dhananjay Mishra</t>
  </si>
  <si>
    <t>23-EL/72</t>
  </si>
  <si>
    <t>Partha Sarathi Das</t>
  </si>
  <si>
    <t>23-EL/73</t>
  </si>
  <si>
    <t>Satya Prakash Mohanty</t>
  </si>
  <si>
    <t>23-EL/74</t>
  </si>
  <si>
    <t>Prabhat Kumar Nath</t>
  </si>
  <si>
    <t>23-EL/75</t>
  </si>
  <si>
    <t>Prabhu Prayas Sethi</t>
  </si>
  <si>
    <t>23-EL/76</t>
  </si>
  <si>
    <t>Prakash Chandra Jena</t>
  </si>
  <si>
    <t>23-EL/77</t>
  </si>
  <si>
    <t>Pratik Sankhua</t>
  </si>
  <si>
    <t>23-EL/78</t>
  </si>
  <si>
    <t>Pratyush Kumar Sahoo</t>
  </si>
  <si>
    <t>23-EL/79</t>
  </si>
  <si>
    <t>Pritam Biswal</t>
  </si>
  <si>
    <t>23-EL/81</t>
  </si>
  <si>
    <t>Rahul Kumar Panda</t>
  </si>
  <si>
    <t>23-EL/82</t>
  </si>
  <si>
    <t>Rajendra Das</t>
  </si>
  <si>
    <t>23-EL/83</t>
  </si>
  <si>
    <t>Rajendra Kumar Nayak</t>
  </si>
  <si>
    <t>23-EL/84</t>
  </si>
  <si>
    <t>Rajendra Mahalik</t>
  </si>
  <si>
    <t>23-EL/85</t>
  </si>
  <si>
    <t>Ramakanta Rout</t>
  </si>
  <si>
    <t>23-EL/86</t>
  </si>
  <si>
    <t>Ramachandra Nanda</t>
  </si>
  <si>
    <t>23-EL/88</t>
  </si>
  <si>
    <t>Rashmi Ranjan Behera</t>
  </si>
  <si>
    <t>23-EL/89</t>
  </si>
  <si>
    <t>23-EL/90</t>
  </si>
  <si>
    <t>Rishav Kumar Sahoo</t>
  </si>
  <si>
    <t>23-EL/91</t>
  </si>
  <si>
    <t>Rohit Barik</t>
  </si>
  <si>
    <t>23-EL/92</t>
  </si>
  <si>
    <t>Rudra Narayan Das</t>
  </si>
  <si>
    <t>23-EL/93</t>
  </si>
  <si>
    <t>Rupankar Panigrahi</t>
  </si>
  <si>
    <t>23-EL/95</t>
  </si>
  <si>
    <t>Sabyasachi Behera</t>
  </si>
  <si>
    <t>23-EL/96</t>
  </si>
  <si>
    <t>Sachin Malik</t>
  </si>
  <si>
    <t>23-EL/97</t>
  </si>
  <si>
    <t>Sadashiba Khamari</t>
  </si>
  <si>
    <t>23-EL/98</t>
  </si>
  <si>
    <t>Sagar Prasad Swain</t>
  </si>
  <si>
    <t>23-EL/99</t>
  </si>
  <si>
    <t>Saigopal Dash</t>
  </si>
  <si>
    <t>23-EL/100</t>
  </si>
  <si>
    <t>Santanu Kumar Sahoo</t>
  </si>
  <si>
    <t>23-EL/102</t>
  </si>
  <si>
    <t>Saroj Kumar Jena</t>
  </si>
  <si>
    <t>23-EL/103</t>
  </si>
  <si>
    <t>Subham Barik</t>
  </si>
  <si>
    <t>23-EL/104</t>
  </si>
  <si>
    <t>Subham Das</t>
  </si>
  <si>
    <t>23-EL/105</t>
  </si>
  <si>
    <t>Satya Prakash Bal</t>
  </si>
  <si>
    <t>23-EL/106</t>
  </si>
  <si>
    <t>Satyaranjan Swain</t>
  </si>
  <si>
    <t>23-EL/107</t>
  </si>
  <si>
    <t>23-EL/108</t>
  </si>
  <si>
    <t>Satyajit Kundu</t>
  </si>
  <si>
    <t>23-EL/109</t>
  </si>
  <si>
    <t>Satyajit Sahoo</t>
  </si>
  <si>
    <t>23-EL/110</t>
  </si>
  <si>
    <t>Shuvam Pati</t>
  </si>
  <si>
    <t>23-EL/111</t>
  </si>
  <si>
    <t>23-EL/112</t>
  </si>
  <si>
    <t>Snehansu Kumar Nayak</t>
  </si>
  <si>
    <t>23-EL/113</t>
  </si>
  <si>
    <t>SK Shayan Mohammad</t>
  </si>
  <si>
    <t>23-EL/114</t>
  </si>
  <si>
    <t>Smrutiranjan Behera</t>
  </si>
  <si>
    <t>23-EL/115</t>
  </si>
  <si>
    <t>Somen Das</t>
  </si>
  <si>
    <t>23-EL/116</t>
  </si>
  <si>
    <t>Soumya Ranjan Rout</t>
  </si>
  <si>
    <t>23-EL/117</t>
  </si>
  <si>
    <t>Subhajyoti Jena</t>
  </si>
  <si>
    <t>23-EL/118</t>
  </si>
  <si>
    <t>Subham Jena</t>
  </si>
  <si>
    <t>23-EL/120</t>
  </si>
  <si>
    <t>Subham Parida (A)</t>
  </si>
  <si>
    <t>23-EL/121</t>
  </si>
  <si>
    <t>Subham Sahoo</t>
  </si>
  <si>
    <t>23-EL/124</t>
  </si>
  <si>
    <t>Subhasis Rout</t>
  </si>
  <si>
    <t>23-EL/125</t>
  </si>
  <si>
    <t>Subrat Kumar Sahoo</t>
  </si>
  <si>
    <t>23-EL/126</t>
  </si>
  <si>
    <t>Sudhansu Muduli</t>
  </si>
  <si>
    <t>23-EL/127</t>
  </si>
  <si>
    <t>Suvam Swain</t>
  </si>
  <si>
    <t>23-EL/128</t>
  </si>
  <si>
    <t>Swadhin Dash</t>
  </si>
  <si>
    <t>23-EL/129</t>
  </si>
  <si>
    <t>Swadhin Kumar Rout</t>
  </si>
  <si>
    <t>23-EL/130</t>
  </si>
  <si>
    <t>Swagat Kumar Samal</t>
  </si>
  <si>
    <t>23-EL/131</t>
  </si>
  <si>
    <t>Tapan Kumar Santara</t>
  </si>
  <si>
    <t>23-EL/132</t>
  </si>
  <si>
    <t>Tapas Behera</t>
  </si>
  <si>
    <t>23-EL/133</t>
  </si>
  <si>
    <t>Tushar samal</t>
  </si>
  <si>
    <t>23-EL/134</t>
  </si>
  <si>
    <t>Udaya Bhanu Mallik</t>
  </si>
  <si>
    <t>23-EL/137</t>
  </si>
  <si>
    <t>Rudra Dev Behera</t>
  </si>
  <si>
    <t>23-EL/138</t>
  </si>
  <si>
    <t>Tapas Senapati</t>
  </si>
  <si>
    <t>22-EL/02</t>
  </si>
  <si>
    <t>ABHISEK BEHURIA</t>
  </si>
  <si>
    <t>22-EL/108</t>
  </si>
  <si>
    <t>23-ET/02</t>
  </si>
  <si>
    <t>Anis Iqbal Khan</t>
  </si>
  <si>
    <t>23-ET/03</t>
  </si>
  <si>
    <t>Ashutosh Sahoo</t>
  </si>
  <si>
    <t>23-ET/04</t>
  </si>
  <si>
    <t>Mukesh Kumar Sahoo</t>
  </si>
  <si>
    <t>23-ET/06</t>
  </si>
  <si>
    <t>Saroj Kumar Barik</t>
  </si>
  <si>
    <t>23-ET/07</t>
  </si>
  <si>
    <t>Sk Imran Aziz</t>
  </si>
  <si>
    <t>23-ET/08</t>
  </si>
  <si>
    <t>Subhajit Parida</t>
  </si>
  <si>
    <t>23-ET/10</t>
  </si>
  <si>
    <t>Sibjit Samal</t>
  </si>
  <si>
    <t>23-ET/13</t>
  </si>
  <si>
    <t>Satyajit Das</t>
  </si>
  <si>
    <t>23-ET/15</t>
  </si>
  <si>
    <t>Sophian</t>
  </si>
  <si>
    <t>23-ET/16</t>
  </si>
  <si>
    <t>Arpita Tripathy</t>
  </si>
  <si>
    <t>23-ET/17</t>
  </si>
  <si>
    <t>Himansu Sekhar Roul</t>
  </si>
  <si>
    <t>23-ET/18</t>
  </si>
  <si>
    <t>Ashish Karan</t>
  </si>
  <si>
    <t>23-ET/19</t>
  </si>
  <si>
    <t>Stitagreba Damodar Das</t>
  </si>
  <si>
    <t>23-ET/20</t>
  </si>
  <si>
    <t>Sunil Sahoo</t>
  </si>
  <si>
    <t>23-ME/01</t>
  </si>
  <si>
    <t>Avaya Ojha</t>
  </si>
  <si>
    <t>23-ME/02</t>
  </si>
  <si>
    <t>Abhimanyu Biswal</t>
  </si>
  <si>
    <t>23-ME/03</t>
  </si>
  <si>
    <t>Abhishya Kumar Nayak</t>
  </si>
  <si>
    <t>23-ME/04</t>
  </si>
  <si>
    <t>Adarsha Das</t>
  </si>
  <si>
    <t>23-ME/05</t>
  </si>
  <si>
    <t>Ajit Kumar Mohanty</t>
  </si>
  <si>
    <t>23-ME/06</t>
  </si>
  <si>
    <t>Akash Chandra Mahalik</t>
  </si>
  <si>
    <t>23-ME/07</t>
  </si>
  <si>
    <t>Alok Kumar Jena</t>
  </si>
  <si>
    <t>23-ME/08</t>
  </si>
  <si>
    <t>Ananta Kishore Barik</t>
  </si>
  <si>
    <t>23-ME/09</t>
  </si>
  <si>
    <t>Anshuman Nayak</t>
  </si>
  <si>
    <t>23-ME/10</t>
  </si>
  <si>
    <t>Ashirbada Panda</t>
  </si>
  <si>
    <t>23-ME/11</t>
  </si>
  <si>
    <t>Asish Nayak</t>
  </si>
  <si>
    <t>23-ME/13</t>
  </si>
  <si>
    <t>Basudeb Majhi</t>
  </si>
  <si>
    <t>23-ME/14</t>
  </si>
  <si>
    <t>Bhagyabrata Barik</t>
  </si>
  <si>
    <t>23-ME/15</t>
  </si>
  <si>
    <t>Bibhu Sethi</t>
  </si>
  <si>
    <t>23-ME/16</t>
  </si>
  <si>
    <t>Bijay Kumar Mohanty</t>
  </si>
  <si>
    <t>23-ME/17</t>
  </si>
  <si>
    <t>Bikash Kumar Parida</t>
  </si>
  <si>
    <t>23-ME/18</t>
  </si>
  <si>
    <t>Biswajit Nayak (N)</t>
  </si>
  <si>
    <t>23-ME/19</t>
  </si>
  <si>
    <t>Biswajit Nayak (H)</t>
  </si>
  <si>
    <t>23-ME/20</t>
  </si>
  <si>
    <t>Chinmaya Parida</t>
  </si>
  <si>
    <t>23-ME/21</t>
  </si>
  <si>
    <t>Debabrata Behera</t>
  </si>
  <si>
    <t>23-ME/24</t>
  </si>
  <si>
    <t>Deepak Palai</t>
  </si>
  <si>
    <t>23-ME/25</t>
  </si>
  <si>
    <t>Dhananjay Jena</t>
  </si>
  <si>
    <t>23-ME/28</t>
  </si>
  <si>
    <t>Dipak Kumar Majhi</t>
  </si>
  <si>
    <t>23-ME/29</t>
  </si>
  <si>
    <t>DN Sankalpa Rout</t>
  </si>
  <si>
    <t>23-ME/30</t>
  </si>
  <si>
    <t>Gyana Ranjan sahoo</t>
  </si>
  <si>
    <t>23-ME/31</t>
  </si>
  <si>
    <t>Gyana Ranjan Tripathy</t>
  </si>
  <si>
    <t>23-ME/33</t>
  </si>
  <si>
    <t>Hritesh Kumar Nath</t>
  </si>
  <si>
    <t>23-ME/34</t>
  </si>
  <si>
    <t>Janmejay Nayak</t>
  </si>
  <si>
    <t>23-ME/35</t>
  </si>
  <si>
    <t>Kalakar Sethi</t>
  </si>
  <si>
    <t>23-ME/36</t>
  </si>
  <si>
    <t>Kashyap Kumar Swain</t>
  </si>
  <si>
    <t>23-ME/37</t>
  </si>
  <si>
    <t>Kirttana Jena</t>
  </si>
  <si>
    <t>23-ME/38</t>
  </si>
  <si>
    <t>Kirttimaya Rout</t>
  </si>
  <si>
    <t>23-ME/40</t>
  </si>
  <si>
    <t>Mahesh Kumar Nayak</t>
  </si>
  <si>
    <t>23-ME/42</t>
  </si>
  <si>
    <t>23-ME/44</t>
  </si>
  <si>
    <t>Manoj Sethi</t>
  </si>
  <si>
    <t>23-ME/45</t>
  </si>
  <si>
    <t>Murali Majhi</t>
  </si>
  <si>
    <t>23-ME/46</t>
  </si>
  <si>
    <t>Narayan Jena</t>
  </si>
  <si>
    <t>23-ME/47</t>
  </si>
  <si>
    <t>Nityananda Behera</t>
  </si>
  <si>
    <t>23-ME/48</t>
  </si>
  <si>
    <t>Omm Prakash Pati</t>
  </si>
  <si>
    <t>23-ME/49</t>
  </si>
  <si>
    <t>Pabitra Mohan Mohakul</t>
  </si>
  <si>
    <t>23-ME/51</t>
  </si>
  <si>
    <t>Prabhanjan Mohanty</t>
  </si>
  <si>
    <t>23-ME/52</t>
  </si>
  <si>
    <t>Prabhudatta Nayak</t>
  </si>
  <si>
    <t>23-ME/53</t>
  </si>
  <si>
    <t>23-ME/54</t>
  </si>
  <si>
    <t>Prakash Mahalik</t>
  </si>
  <si>
    <t>23-ME/55</t>
  </si>
  <si>
    <t>Pramod Kumar Barik</t>
  </si>
  <si>
    <t>23-ME/56</t>
  </si>
  <si>
    <t>Pramod Kumar Rout</t>
  </si>
  <si>
    <t>23-ME/57</t>
  </si>
  <si>
    <t>23-ME/59</t>
  </si>
  <si>
    <t>Pritam Das</t>
  </si>
  <si>
    <t>23-ME/60</t>
  </si>
  <si>
    <t>Priyanshu Pradhan</t>
  </si>
  <si>
    <t>23-ME/61</t>
  </si>
  <si>
    <t>Pruthwiraj Mishra</t>
  </si>
  <si>
    <t>23-ME/65</t>
  </si>
  <si>
    <t>Rahul Tarai</t>
  </si>
  <si>
    <t>23-ME/67</t>
  </si>
  <si>
    <t>Rakesh Kumar Jena</t>
  </si>
  <si>
    <t>23-ME/68</t>
  </si>
  <si>
    <t>Rakesh Mahalik</t>
  </si>
  <si>
    <t>23-ME/69</t>
  </si>
  <si>
    <t>Ranjit Samal</t>
  </si>
  <si>
    <t>23-ME/71</t>
  </si>
  <si>
    <t>Ritesh Panda</t>
  </si>
  <si>
    <t>23-ME/72</t>
  </si>
  <si>
    <t>Ritik Khatua</t>
  </si>
  <si>
    <t>23-ME/73</t>
  </si>
  <si>
    <t>Rohit Kumar Nayak</t>
  </si>
  <si>
    <t>23-ME/74</t>
  </si>
  <si>
    <t>Rudranarayan Ojha</t>
  </si>
  <si>
    <t>23-ME/75</t>
  </si>
  <si>
    <t>Rudranarayan Dash</t>
  </si>
  <si>
    <t>23-ME/76</t>
  </si>
  <si>
    <t>Rudranarayan Nayak</t>
  </si>
  <si>
    <t>23-ME/77</t>
  </si>
  <si>
    <t>Rudranarayan Panda</t>
  </si>
  <si>
    <t>23-ME/78</t>
  </si>
  <si>
    <t>Rudraprasad Sahoo</t>
  </si>
  <si>
    <t>23-ME/81</t>
  </si>
  <si>
    <t>Sagar Kumar Behuria</t>
  </si>
  <si>
    <t>23-ME/82</t>
  </si>
  <si>
    <t>Saktikanta Das</t>
  </si>
  <si>
    <t>23-ME/83</t>
  </si>
  <si>
    <t>Saktikanta Mahakul</t>
  </si>
  <si>
    <t>23-ME/84</t>
  </si>
  <si>
    <t>Sambit Sahoo</t>
  </si>
  <si>
    <t>23-ME/85</t>
  </si>
  <si>
    <t>Sanjay Samal</t>
  </si>
  <si>
    <t>23-ME/87</t>
  </si>
  <si>
    <t>Satya Prakash Padhi</t>
  </si>
  <si>
    <t>23-ME/88</t>
  </si>
  <si>
    <t>Satya Ranjan Jena</t>
  </si>
  <si>
    <t>23-ME/89</t>
  </si>
  <si>
    <t>Satyabrata Biswal</t>
  </si>
  <si>
    <t>23-ME/90</t>
  </si>
  <si>
    <t>Satyabrata Malik</t>
  </si>
  <si>
    <t>23-ME/91</t>
  </si>
  <si>
    <t>Satyabrata Mohanty</t>
  </si>
  <si>
    <t>23-ME/92</t>
  </si>
  <si>
    <t>Satyajit Mallik</t>
  </si>
  <si>
    <t>23-ME/93</t>
  </si>
  <si>
    <t>Shibasankar Sethi</t>
  </si>
  <si>
    <t>23-ME/94</t>
  </si>
  <si>
    <t>Shubhakanta Pani</t>
  </si>
  <si>
    <t>23-ME/96</t>
  </si>
  <si>
    <t>Sitansu Kumar Pradhan</t>
  </si>
  <si>
    <t>23-ME/97</t>
  </si>
  <si>
    <t>Sitesh Kumar Sahoo</t>
  </si>
  <si>
    <t>23-ME/98</t>
  </si>
  <si>
    <t>Subham Samal</t>
  </si>
  <si>
    <t>23-ME/100</t>
  </si>
  <si>
    <t>Smruti Ranjan Swain</t>
  </si>
  <si>
    <t>23-ME/101</t>
  </si>
  <si>
    <t>Soubhagya Das</t>
  </si>
  <si>
    <t>23-ME/102</t>
  </si>
  <si>
    <t>Soubhagya Majhi</t>
  </si>
  <si>
    <t>23-ME/103</t>
  </si>
  <si>
    <t>Soumya Ranjan Jena</t>
  </si>
  <si>
    <t>23-ME/104</t>
  </si>
  <si>
    <t>Soumyaranjan Khatua</t>
  </si>
  <si>
    <t>23-ME/105</t>
  </si>
  <si>
    <t>Soumyaranjan Nayak</t>
  </si>
  <si>
    <t>23-ME/106</t>
  </si>
  <si>
    <t>23-ME/107</t>
  </si>
  <si>
    <t>Sourav Das</t>
  </si>
  <si>
    <t>23-ME/108</t>
  </si>
  <si>
    <t>Srikanta Panigrahi</t>
  </si>
  <si>
    <t>23-ME/109</t>
  </si>
  <si>
    <t>Subashish Behera</t>
  </si>
  <si>
    <t>23-ME/110</t>
  </si>
  <si>
    <t>23-ME/111</t>
  </si>
  <si>
    <t>Subham Kumar Sahoo</t>
  </si>
  <si>
    <t>23-ME/112</t>
  </si>
  <si>
    <t>Subham Parida</t>
  </si>
  <si>
    <t>23-ME/113</t>
  </si>
  <si>
    <t>Subhankar Ghadai</t>
  </si>
  <si>
    <t>23-ME/114</t>
  </si>
  <si>
    <t>Subhankara Biswal</t>
  </si>
  <si>
    <t>23-ME/115</t>
  </si>
  <si>
    <t>Subhankar Jena</t>
  </si>
  <si>
    <t>23-ME/116</t>
  </si>
  <si>
    <t>Subhankar Nayak</t>
  </si>
  <si>
    <t>23-ME/117</t>
  </si>
  <si>
    <t>Siba Prasad Pattanaik</t>
  </si>
  <si>
    <t>23-ME/119</t>
  </si>
  <si>
    <t>Subrat Mallick</t>
  </si>
  <si>
    <t>23-ME/120</t>
  </si>
  <si>
    <t>Sudhanshu Sekhar Samal</t>
  </si>
  <si>
    <t>23-ME/121</t>
  </si>
  <si>
    <t>Sukanta Khatua</t>
  </si>
  <si>
    <t>23-ME/122</t>
  </si>
  <si>
    <t>Sumit Biswal</t>
  </si>
  <si>
    <t>23-ME/123</t>
  </si>
  <si>
    <t>Sumit Kumar Mohanty</t>
  </si>
  <si>
    <t>23-ME/124</t>
  </si>
  <si>
    <t>Sunil Kumar Sahoo</t>
  </si>
  <si>
    <t>23-ME/126</t>
  </si>
  <si>
    <t>Suvendu Majhi</t>
  </si>
  <si>
    <t>23-ME/127</t>
  </si>
  <si>
    <t>Tanmaya Nayak</t>
  </si>
  <si>
    <t>23-ME/128</t>
  </si>
  <si>
    <t>Tapan Kumar Mohanty</t>
  </si>
  <si>
    <t>23-ME/129</t>
  </si>
  <si>
    <t>Yasobanta jena</t>
  </si>
  <si>
    <t>23-ME/131</t>
  </si>
  <si>
    <t>Gyanaranjan Sahoo</t>
  </si>
  <si>
    <t>23-ME/132</t>
  </si>
  <si>
    <t>Dipankar Bhoi</t>
  </si>
  <si>
    <t>23-ME/133</t>
  </si>
  <si>
    <t>Gourab Samal</t>
  </si>
  <si>
    <t>23-ME/134</t>
  </si>
  <si>
    <t>Dharmendra Mohapatra</t>
  </si>
  <si>
    <t>23-ME/135</t>
  </si>
  <si>
    <t>Sourav Sa</t>
  </si>
  <si>
    <t>23-ME/136</t>
  </si>
  <si>
    <t>Satya Sundar Panigrahi</t>
  </si>
  <si>
    <t>23-ME/137</t>
  </si>
  <si>
    <t>Omm Prakash Ray</t>
  </si>
  <si>
    <t>22-ME/33</t>
  </si>
  <si>
    <t>22-ME/98</t>
  </si>
  <si>
    <t xml:space="preserve">SATYA RANJAN PARIDA </t>
  </si>
  <si>
    <t>22-ME/109</t>
  </si>
  <si>
    <t>SOMYA RANJAN NAYAK</t>
  </si>
  <si>
    <t>22-CL/70</t>
  </si>
  <si>
    <t>SOMYA RANJAN SAHOO</t>
  </si>
  <si>
    <t>22-EL/70</t>
  </si>
  <si>
    <t>PRAYAS RAY</t>
  </si>
  <si>
    <t>TOTAL CLASSES IN JULY</t>
  </si>
  <si>
    <t>TOTAL CLASSES IN AUG</t>
  </si>
  <si>
    <t>23-CL/86</t>
  </si>
  <si>
    <t>SIDDHARTHA DAS</t>
  </si>
  <si>
    <t>23-CL/88</t>
  </si>
  <si>
    <t>23-CL/90</t>
  </si>
  <si>
    <t>SHOVAN BEURIA</t>
  </si>
  <si>
    <t>23-CS/36</t>
  </si>
  <si>
    <t>SASMITA SAHOO</t>
  </si>
  <si>
    <t>23-CS/37</t>
  </si>
  <si>
    <t>23-CS/38</t>
  </si>
  <si>
    <t>SUMIT KUMAR PANDA</t>
  </si>
  <si>
    <t>23-CS/39</t>
  </si>
  <si>
    <t>23-CS/40</t>
  </si>
  <si>
    <t>SUNIL SAHOO</t>
  </si>
  <si>
    <t>23-EL/139</t>
  </si>
  <si>
    <t>BHAGIRATHI SAHOO</t>
  </si>
  <si>
    <t>23-EL/140</t>
  </si>
  <si>
    <t>DHANESWAR BARIK</t>
  </si>
  <si>
    <t>23-EL/141</t>
  </si>
  <si>
    <t>23-EL/142</t>
  </si>
  <si>
    <t>JITU MALLICK</t>
  </si>
  <si>
    <t>23-EL/143</t>
  </si>
  <si>
    <t>LAXMI PRIYA JENA</t>
  </si>
  <si>
    <t>23-EL/144</t>
  </si>
  <si>
    <t>23-EL/145</t>
  </si>
  <si>
    <t>SANJAY BEHERA</t>
  </si>
  <si>
    <t>23-EL/146</t>
  </si>
  <si>
    <t>SATYAJIT NAYAK</t>
  </si>
  <si>
    <t>23-EL/147</t>
  </si>
  <si>
    <t>SK AJAD QUADRI</t>
  </si>
  <si>
    <t>23-EL/148</t>
  </si>
  <si>
    <t>23-EL/149</t>
  </si>
  <si>
    <t>SRITAM PUHAL</t>
  </si>
  <si>
    <t>23-EL/150</t>
  </si>
  <si>
    <t>SUDARSHAN SAHOO</t>
  </si>
  <si>
    <t>23-EL/151</t>
  </si>
  <si>
    <t>Satyabrat Panda</t>
  </si>
  <si>
    <t>23-EL/153</t>
  </si>
  <si>
    <t>PARESH KUMAR ROUT</t>
  </si>
  <si>
    <t>23-EL/156</t>
  </si>
  <si>
    <t>DHANANJAYA PAGAL</t>
  </si>
  <si>
    <t>23-EL/157</t>
  </si>
  <si>
    <t>SUNIL KUMAR SAMAL</t>
  </si>
  <si>
    <t>23-EL/158</t>
  </si>
  <si>
    <t>SITAL PRAKASH NAYAK</t>
  </si>
  <si>
    <t>23-EL/159</t>
  </si>
  <si>
    <t>LAXMIKANTA BEHERA</t>
  </si>
  <si>
    <t>23-ET/22</t>
  </si>
  <si>
    <t>MD FARHAN HOSSAIN</t>
  </si>
  <si>
    <t>23-ME/138</t>
  </si>
  <si>
    <t>ABINASH SWAIN</t>
  </si>
  <si>
    <t>23-ME/139</t>
  </si>
  <si>
    <t>ANUBHAB NAYAK</t>
  </si>
  <si>
    <t>23-ME/140</t>
  </si>
  <si>
    <t>ASHUTOSH SAHOO</t>
  </si>
  <si>
    <t>23-ME/141</t>
  </si>
  <si>
    <t>BASUDEV MAHALIK</t>
  </si>
  <si>
    <t>23-ME/142</t>
  </si>
  <si>
    <t>DEEPAK KUMAR MUDULI</t>
  </si>
  <si>
    <t>23-ME/143</t>
  </si>
  <si>
    <t>DHIRENDRA BARIK</t>
  </si>
  <si>
    <t>23-ME/144</t>
  </si>
  <si>
    <t>DURGAMADHAB SWAIN</t>
  </si>
  <si>
    <t>23-ME/145</t>
  </si>
  <si>
    <t>HAREKRUSHNA BISWAL</t>
  </si>
  <si>
    <t>23-ME/146</t>
  </si>
  <si>
    <t>MANOJ BARIK</t>
  </si>
  <si>
    <t>23-ME/148</t>
  </si>
  <si>
    <t>OM PRAKASH SAMAL</t>
  </si>
  <si>
    <t>23-ME/149</t>
  </si>
  <si>
    <t>RABINDRA SUTAR</t>
  </si>
  <si>
    <t>23-ME/150</t>
  </si>
  <si>
    <t>RAJ PRAKASH DALAI</t>
  </si>
  <si>
    <t>23-ME/151</t>
  </si>
  <si>
    <t>RANJIT PAL</t>
  </si>
  <si>
    <t>23-ME/152</t>
  </si>
  <si>
    <t>RATIKANTA BEHERA</t>
  </si>
  <si>
    <t>23-ME/153</t>
  </si>
  <si>
    <t>RATIKANTA ROUT</t>
  </si>
  <si>
    <t>23-ME/154</t>
  </si>
  <si>
    <t>SAGAR KUMAR SAMAL</t>
  </si>
  <si>
    <t>23-ME/155</t>
  </si>
  <si>
    <t>SATYA PRAKASH PARIDA</t>
  </si>
  <si>
    <t>23-ME/156</t>
  </si>
  <si>
    <t>SATYABRATA KAR</t>
  </si>
  <si>
    <t>23-ME/157</t>
  </si>
  <si>
    <t>SMRUTI RANJAN BARIK</t>
  </si>
  <si>
    <t>23-ME/158</t>
  </si>
  <si>
    <t>SWAGAT MUDULI</t>
  </si>
  <si>
    <t>23-ME/159</t>
  </si>
  <si>
    <t>PAPUN SAHU</t>
  </si>
  <si>
    <t>23-ME/160</t>
  </si>
  <si>
    <t>PRIYABRATA PANDA</t>
  </si>
  <si>
    <t>23-ME/161</t>
  </si>
  <si>
    <t>Sudarshan Patra</t>
  </si>
  <si>
    <t>23-ME/162</t>
  </si>
  <si>
    <t>PRUTHIRAJ SAHOO</t>
  </si>
  <si>
    <t>23-ME/163</t>
  </si>
  <si>
    <t>SK SAHID QUADRY</t>
  </si>
  <si>
    <t>23-CL/91</t>
  </si>
  <si>
    <t>SWORNALATA DALAI</t>
  </si>
  <si>
    <t>T.K. Ojha</t>
  </si>
  <si>
    <t>Pragyan Priyadarsani Barik</t>
  </si>
  <si>
    <t>Payal Priyadarshini Nayak</t>
  </si>
  <si>
    <t>Krushna Prasad Panigrahi</t>
  </si>
  <si>
    <t>Rashmi Ranjan Moharana</t>
  </si>
  <si>
    <t>Satyabrat Mahadev Swain</t>
  </si>
  <si>
    <t>Shyama Prasad Mukherjee</t>
  </si>
  <si>
    <t>Pradyumna Kumar Samal</t>
  </si>
  <si>
    <t>Prasanna Kumar Maharana</t>
  </si>
  <si>
    <t>K.M. Jena</t>
  </si>
  <si>
    <t>S.K. Kar</t>
  </si>
  <si>
    <t xml:space="preserve">S.K. Behera </t>
  </si>
  <si>
    <t>SOUMYA RANJAN BEHERA</t>
  </si>
  <si>
    <t>Subhasri Subhasmita Nayak</t>
  </si>
  <si>
    <t>CHANDRASEKHAR NANDA</t>
  </si>
  <si>
    <t xml:space="preserve">IQUBAL AHMED KHAN </t>
  </si>
  <si>
    <t>GYANARANJAN BEHERA</t>
  </si>
  <si>
    <t>RANJAN KUMAR KUANAR</t>
  </si>
  <si>
    <t>SOUBHAGYA R. MOHANTY</t>
  </si>
  <si>
    <t>SMURTI RANJAN TRIPATHY</t>
  </si>
  <si>
    <t>22-EL/63</t>
  </si>
  <si>
    <t xml:space="preserve">PRABIR PANDA </t>
  </si>
  <si>
    <t>22-ME/112</t>
  </si>
  <si>
    <t>SOMYA RANJAN CHUHAN</t>
  </si>
  <si>
    <t>READMISSION CASE</t>
  </si>
  <si>
    <t>SEC: A</t>
  </si>
  <si>
    <t>SEC: B</t>
  </si>
  <si>
    <t>SEC: XXX</t>
  </si>
  <si>
    <t>SEM: 5th</t>
  </si>
  <si>
    <t>EMST     (TH-1)</t>
  </si>
  <si>
    <t>B. Malik</t>
  </si>
  <si>
    <t>S.D-II    (TH-2)</t>
  </si>
  <si>
    <t xml:space="preserve"> A.K Mallick</t>
  </si>
  <si>
    <t>R.&amp;B.E              (TH-3)</t>
  </si>
  <si>
    <t>K.B Sethi</t>
  </si>
  <si>
    <t>W.S.W.W.E (TH-4)</t>
  </si>
  <si>
    <t>A.K.Mohapatra</t>
  </si>
  <si>
    <t>E.&amp;C.E (TH-5)</t>
  </si>
  <si>
    <t>M.R.Sahu</t>
  </si>
  <si>
    <t>E.M.S.T    (TH-1)</t>
  </si>
  <si>
    <t>S.K Das</t>
  </si>
  <si>
    <t>S .Palit</t>
  </si>
  <si>
    <t>I.W.T    (TH-2)</t>
  </si>
  <si>
    <t>S.E           (TH-3)</t>
  </si>
  <si>
    <t>J.M. Jena</t>
  </si>
  <si>
    <t>C.H.&amp;M       (TH-4)</t>
  </si>
  <si>
    <t>M.C          (TH-5)</t>
  </si>
  <si>
    <t>A.Parida</t>
  </si>
  <si>
    <t>S.K.Das</t>
  </si>
  <si>
    <t>E.C-II      (TH-2)</t>
  </si>
  <si>
    <t xml:space="preserve"> R.K.Jena</t>
  </si>
  <si>
    <t>D.E.&amp;.M              (TH-3)</t>
  </si>
  <si>
    <t>UE.E.&amp;T (TH-4)</t>
  </si>
  <si>
    <t>P.E&amp;PLC (TH-5)</t>
  </si>
  <si>
    <t>S.S.Jena</t>
  </si>
  <si>
    <t>T.K.Swain</t>
  </si>
  <si>
    <t>E.M. S.T             (TH-1)</t>
  </si>
  <si>
    <t>V.L.S.I&amp;E.S    (TH-2)</t>
  </si>
  <si>
    <t>A.&amp;D.C          (TH-3)</t>
  </si>
  <si>
    <t>A.K.Patra</t>
  </si>
  <si>
    <t>W.P.&amp; B.C.E             (TH-4)</t>
  </si>
  <si>
    <t>P.E. PLC              (TH-5)</t>
  </si>
  <si>
    <t>E.M.S.T       (TH-1)</t>
  </si>
  <si>
    <t>S.K. Nayak</t>
  </si>
  <si>
    <t xml:space="preserve"> D.M.E   (TH-2)</t>
  </si>
  <si>
    <t>H.M.I.&amp;F        (TH-3)</t>
  </si>
  <si>
    <t>R.K.Prusty</t>
  </si>
  <si>
    <t>M.T.     (TH-4)</t>
  </si>
  <si>
    <t>R.A.C       (TH-5)</t>
  </si>
  <si>
    <t xml:space="preserve">G. Barik </t>
  </si>
  <si>
    <t>D. Mohapatra</t>
  </si>
  <si>
    <t>TOTAL CLASSES IN JUL+AUG</t>
  </si>
  <si>
    <t>%GE IN AUG</t>
  </si>
  <si>
    <t>%GE UP TO AUG</t>
  </si>
  <si>
    <t>ATTENDANCE REPORT FOR THE MONTH OF AUG-2025 AND UP TO AUG -2025</t>
  </si>
  <si>
    <t>21-ME/29</t>
  </si>
  <si>
    <t>JAGYANDUTTA JENA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</si>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</sst>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i/>
      <sz val="10"/>
      <name val="Cambria"/>
      <family val="1"/>
      <scheme val="major"/>
    </font>
    <font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Border="0" applyProtection="0"/>
  </cellStyleXfs>
  <cellXfs count="108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8" fillId="2" borderId="0" xfId="0" applyFont="1" applyFill="1"/>
    <xf numFmtId="0" fontId="0" fillId="2" borderId="1" xfId="0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2" fontId="9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20" fillId="2" borderId="0" xfId="0" applyFont="1" applyFill="1"/>
    <xf numFmtId="0" fontId="20" fillId="0" borderId="0" xfId="0" applyFont="1"/>
    <xf numFmtId="0" fontId="1" fillId="4" borderId="0" xfId="0" applyFont="1" applyFill="1"/>
    <xf numFmtId="0" fontId="14" fillId="2" borderId="1" xfId="0" applyFont="1" applyFill="1" applyBorder="1" applyAlignment="1">
      <alignment horizontal="center" vertical="top"/>
    </xf>
    <xf numFmtId="0" fontId="14" fillId="2" borderId="0" xfId="0" applyFont="1" applyFill="1"/>
    <xf numFmtId="0" fontId="14" fillId="0" borderId="0" xfId="0" applyFont="1"/>
    <xf numFmtId="0" fontId="3" fillId="0" borderId="0" xfId="0" applyNumberFormat="1" applyFont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Border="1"/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6" fillId="0" borderId="1" xfId="0" applyFont="1" applyFill="1" applyBorder="1"/>
    <xf numFmtId="0" fontId="27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0" fillId="0" borderId="4" xfId="0" applyFont="1" applyBorder="1"/>
    <xf numFmtId="0" fontId="25" fillId="0" borderId="4" xfId="0" applyFont="1" applyBorder="1"/>
    <xf numFmtId="0" fontId="11" fillId="2" borderId="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5" fillId="0" borderId="1" xfId="0" applyFont="1" applyBorder="1"/>
    <xf numFmtId="0" fontId="2" fillId="0" borderId="4" xfId="0" applyFont="1" applyBorder="1"/>
    <xf numFmtId="0" fontId="25" fillId="0" borderId="0" xfId="0" applyFont="1" applyBorder="1"/>
    <xf numFmtId="0" fontId="2" fillId="0" borderId="0" xfId="0" applyFont="1" applyBorder="1"/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0" borderId="0" xfId="0" applyFont="1"/>
    <xf numFmtId="0" fontId="23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>
      <alignment horizontal="center" vertical="center"/>
    </xf>
    <xf numFmtId="0" fontId="22" fillId="2" borderId="5" xfId="0" applyNumberFormat="1" applyFont="1" applyFill="1" applyBorder="1" applyAlignment="1">
      <alignment horizontal="center" vertical="center"/>
    </xf>
    <xf numFmtId="0" fontId="22" fillId="2" borderId="6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27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463"/>
  <sheetViews>
    <sheetView tabSelected="1" topLeftCell="A457" workbookViewId="0">
      <selection activeCell="P468" sqref="P468"/>
    </sheetView>
  </sheetViews>
  <sheetFormatPr defaultRowHeight="15" x14ac:dyDescent="0.25"/>
  <cols>
    <col min="1" max="1" width="5.140625" style="27" customWidth="1"/>
    <col min="2" max="2" width="10.85546875" customWidth="1"/>
    <col min="3" max="3" width="25.7109375" customWidth="1"/>
    <col min="4" max="4" width="7.28515625" style="28" customWidth="1"/>
    <col min="5" max="5" width="7.5703125" customWidth="1"/>
    <col min="6" max="7" width="7.5703125" style="77" customWidth="1"/>
    <col min="8" max="8" width="6.7109375" style="77" customWidth="1"/>
    <col min="9" max="9" width="6.5703125" style="5" customWidth="1"/>
    <col min="10" max="10" width="7.28515625" style="5" customWidth="1"/>
    <col min="11" max="11" width="8.5703125" style="5" hidden="1" customWidth="1"/>
    <col min="12" max="12" width="8.85546875" style="5" hidden="1" customWidth="1"/>
    <col min="13" max="13" width="7.85546875" style="5" customWidth="1"/>
  </cols>
  <sheetData>
    <row r="1" spans="1:33" s="4" customFormat="1" ht="18.75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21.75" customHeight="1" x14ac:dyDescent="0.25">
      <c r="A2" s="101" t="s">
        <v>876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3" ht="21.75" customHeight="1" x14ac:dyDescent="0.25">
      <c r="A3" s="83" t="s">
        <v>830</v>
      </c>
      <c r="B3" s="83"/>
      <c r="C3" s="83"/>
      <c r="D3" s="83" t="s">
        <v>1</v>
      </c>
      <c r="E3" s="83"/>
      <c r="F3" s="83"/>
      <c r="G3" s="83"/>
      <c r="H3" s="83"/>
      <c r="I3" s="79"/>
      <c r="J3" s="79"/>
      <c r="K3" s="84" t="s">
        <v>829</v>
      </c>
      <c r="L3" s="84"/>
      <c r="M3" s="8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36" x14ac:dyDescent="0.25">
      <c r="A4" s="94" t="s">
        <v>2</v>
      </c>
      <c r="B4" s="95" t="s">
        <v>3</v>
      </c>
      <c r="C4" s="96" t="s">
        <v>4</v>
      </c>
      <c r="D4" s="6" t="s">
        <v>831</v>
      </c>
      <c r="E4" s="6" t="s">
        <v>833</v>
      </c>
      <c r="F4" s="73" t="s">
        <v>835</v>
      </c>
      <c r="G4" s="73" t="s">
        <v>837</v>
      </c>
      <c r="H4" s="73" t="s">
        <v>839</v>
      </c>
      <c r="I4" s="85" t="s">
        <v>701</v>
      </c>
      <c r="J4" s="87" t="s">
        <v>874</v>
      </c>
      <c r="K4" s="85" t="s">
        <v>700</v>
      </c>
      <c r="L4" s="85" t="s">
        <v>873</v>
      </c>
      <c r="M4" s="87" t="s">
        <v>875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29.25" customHeight="1" x14ac:dyDescent="0.25">
      <c r="A5" s="94"/>
      <c r="B5" s="95"/>
      <c r="C5" s="96"/>
      <c r="D5" s="6" t="s">
        <v>832</v>
      </c>
      <c r="E5" s="6" t="s">
        <v>834</v>
      </c>
      <c r="F5" s="74" t="s">
        <v>836</v>
      </c>
      <c r="G5" s="74" t="s">
        <v>838</v>
      </c>
      <c r="H5" s="74" t="s">
        <v>840</v>
      </c>
      <c r="I5" s="86"/>
      <c r="J5" s="87"/>
      <c r="K5" s="86"/>
      <c r="L5" s="86"/>
      <c r="M5" s="87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s="4" customFormat="1" ht="25.5" customHeight="1" x14ac:dyDescent="0.25">
      <c r="A6" s="105" t="s">
        <v>5</v>
      </c>
      <c r="B6" s="106"/>
      <c r="C6" s="107"/>
      <c r="D6" s="7">
        <v>17</v>
      </c>
      <c r="E6" s="7">
        <v>9</v>
      </c>
      <c r="F6" s="7">
        <v>16</v>
      </c>
      <c r="G6" s="7">
        <v>19</v>
      </c>
      <c r="H6" s="7">
        <v>14</v>
      </c>
      <c r="I6" s="7">
        <f>D6+E6+F6+G6+H6</f>
        <v>75</v>
      </c>
      <c r="J6" s="8">
        <f>(I6/75)*100</f>
        <v>100</v>
      </c>
      <c r="K6" s="68">
        <v>44</v>
      </c>
      <c r="L6" s="68">
        <f t="shared" ref="L6:L70" si="0">I6+K6</f>
        <v>119</v>
      </c>
      <c r="M6" s="8">
        <f>(L6/119)*100</f>
        <v>100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1" customHeight="1" x14ac:dyDescent="0.25">
      <c r="A7" s="9">
        <v>1</v>
      </c>
      <c r="B7" s="30" t="s">
        <v>14</v>
      </c>
      <c r="C7" s="31" t="s">
        <v>15</v>
      </c>
      <c r="D7" s="10">
        <v>16</v>
      </c>
      <c r="E7" s="10">
        <v>8</v>
      </c>
      <c r="F7" s="29">
        <v>16</v>
      </c>
      <c r="G7" s="29">
        <v>18</v>
      </c>
      <c r="H7" s="10">
        <v>13</v>
      </c>
      <c r="I7" s="7">
        <f t="shared" ref="I7:I71" si="1">D7+E7+F7+G7+H7</f>
        <v>71</v>
      </c>
      <c r="J7" s="8">
        <f t="shared" ref="J7:J71" si="2">(I7/75)*100</f>
        <v>94.666666666666671</v>
      </c>
      <c r="K7" s="68">
        <v>40</v>
      </c>
      <c r="L7" s="68">
        <f t="shared" si="0"/>
        <v>111</v>
      </c>
      <c r="M7" s="8">
        <f t="shared" ref="M7:M71" si="3">(L7/119)*100</f>
        <v>93.277310924369743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21" customHeight="1" x14ac:dyDescent="0.25">
      <c r="A8" s="9">
        <v>2</v>
      </c>
      <c r="B8" s="30" t="s">
        <v>16</v>
      </c>
      <c r="C8" s="31" t="s">
        <v>17</v>
      </c>
      <c r="D8" s="11">
        <v>15</v>
      </c>
      <c r="E8" s="11">
        <v>8</v>
      </c>
      <c r="F8" s="29">
        <v>12</v>
      </c>
      <c r="G8" s="29">
        <v>15</v>
      </c>
      <c r="H8" s="11">
        <v>11</v>
      </c>
      <c r="I8" s="7">
        <f t="shared" si="1"/>
        <v>61</v>
      </c>
      <c r="J8" s="8">
        <f t="shared" si="2"/>
        <v>81.333333333333329</v>
      </c>
      <c r="K8" s="68">
        <v>43</v>
      </c>
      <c r="L8" s="68">
        <f t="shared" si="0"/>
        <v>104</v>
      </c>
      <c r="M8" s="8">
        <f t="shared" si="3"/>
        <v>87.394957983193279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21" customHeight="1" x14ac:dyDescent="0.25">
      <c r="A9" s="9">
        <v>3</v>
      </c>
      <c r="B9" s="30" t="s">
        <v>18</v>
      </c>
      <c r="C9" s="31" t="s">
        <v>19</v>
      </c>
      <c r="D9" s="11">
        <v>13</v>
      </c>
      <c r="E9" s="11">
        <v>5</v>
      </c>
      <c r="F9" s="29">
        <v>13</v>
      </c>
      <c r="G9" s="29">
        <v>14</v>
      </c>
      <c r="H9" s="11">
        <v>11</v>
      </c>
      <c r="I9" s="7">
        <f t="shared" si="1"/>
        <v>56</v>
      </c>
      <c r="J9" s="8">
        <f t="shared" si="2"/>
        <v>74.666666666666671</v>
      </c>
      <c r="K9" s="68">
        <v>36</v>
      </c>
      <c r="L9" s="68">
        <f t="shared" si="0"/>
        <v>92</v>
      </c>
      <c r="M9" s="8">
        <f t="shared" si="3"/>
        <v>77.310924369747909</v>
      </c>
      <c r="N9" s="5"/>
      <c r="O9" s="5"/>
      <c r="P9" s="5"/>
      <c r="Q9" s="5"/>
      <c r="R9" s="5"/>
      <c r="S9" s="5"/>
      <c r="T9" s="11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21" customHeight="1" x14ac:dyDescent="0.25">
      <c r="A10" s="9">
        <v>4</v>
      </c>
      <c r="B10" s="30" t="s">
        <v>20</v>
      </c>
      <c r="C10" s="31" t="s">
        <v>21</v>
      </c>
      <c r="D10" s="11">
        <v>15</v>
      </c>
      <c r="E10" s="11">
        <v>5</v>
      </c>
      <c r="F10" s="29">
        <v>13</v>
      </c>
      <c r="G10" s="29">
        <v>12</v>
      </c>
      <c r="H10" s="11">
        <v>11</v>
      </c>
      <c r="I10" s="7">
        <f t="shared" si="1"/>
        <v>56</v>
      </c>
      <c r="J10" s="8">
        <f t="shared" si="2"/>
        <v>74.666666666666671</v>
      </c>
      <c r="K10" s="68">
        <v>29</v>
      </c>
      <c r="L10" s="68">
        <f t="shared" si="0"/>
        <v>85</v>
      </c>
      <c r="M10" s="8">
        <f t="shared" si="3"/>
        <v>71.428571428571431</v>
      </c>
      <c r="N10" s="5"/>
      <c r="O10" s="5"/>
      <c r="P10" s="5"/>
      <c r="Q10" s="5"/>
      <c r="R10" s="5"/>
      <c r="S10" s="5"/>
      <c r="T10" s="11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21" customHeight="1" x14ac:dyDescent="0.25">
      <c r="A11" s="9">
        <v>5</v>
      </c>
      <c r="B11" s="30" t="s">
        <v>22</v>
      </c>
      <c r="C11" s="31" t="s">
        <v>23</v>
      </c>
      <c r="D11" s="11">
        <v>15</v>
      </c>
      <c r="E11" s="11">
        <v>5</v>
      </c>
      <c r="F11" s="29">
        <v>12</v>
      </c>
      <c r="G11" s="29">
        <v>13</v>
      </c>
      <c r="H11" s="11">
        <v>12</v>
      </c>
      <c r="I11" s="7">
        <f t="shared" si="1"/>
        <v>57</v>
      </c>
      <c r="J11" s="8">
        <f t="shared" si="2"/>
        <v>76</v>
      </c>
      <c r="K11" s="68">
        <v>35</v>
      </c>
      <c r="L11" s="68">
        <f t="shared" si="0"/>
        <v>92</v>
      </c>
      <c r="M11" s="8">
        <f t="shared" si="3"/>
        <v>77.310924369747909</v>
      </c>
      <c r="N11" s="5"/>
      <c r="O11" s="5"/>
      <c r="P11" s="5"/>
      <c r="Q11" s="5"/>
      <c r="R11" s="5"/>
      <c r="S11" s="5"/>
      <c r="T11" s="11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21" customHeight="1" x14ac:dyDescent="0.25">
      <c r="A12" s="9">
        <v>6</v>
      </c>
      <c r="B12" s="30" t="s">
        <v>24</v>
      </c>
      <c r="C12" s="31" t="s">
        <v>25</v>
      </c>
      <c r="D12" s="11">
        <v>14</v>
      </c>
      <c r="E12" s="11">
        <v>4</v>
      </c>
      <c r="F12" s="29">
        <v>15</v>
      </c>
      <c r="G12" s="29">
        <v>13</v>
      </c>
      <c r="H12" s="11">
        <v>10</v>
      </c>
      <c r="I12" s="7">
        <f t="shared" si="1"/>
        <v>56</v>
      </c>
      <c r="J12" s="8">
        <f t="shared" si="2"/>
        <v>74.666666666666671</v>
      </c>
      <c r="K12" s="68">
        <v>21</v>
      </c>
      <c r="L12" s="68">
        <f t="shared" si="0"/>
        <v>77</v>
      </c>
      <c r="M12" s="8">
        <f t="shared" si="3"/>
        <v>64.705882352941174</v>
      </c>
      <c r="N12" s="5"/>
      <c r="O12" s="5"/>
      <c r="P12" s="5"/>
      <c r="Q12" s="5"/>
      <c r="R12" s="5"/>
      <c r="S12" s="5"/>
      <c r="T12" s="11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" customHeight="1" x14ac:dyDescent="0.25">
      <c r="A13" s="9">
        <v>7</v>
      </c>
      <c r="B13" s="30" t="s">
        <v>26</v>
      </c>
      <c r="C13" s="31" t="s">
        <v>27</v>
      </c>
      <c r="D13" s="11">
        <v>9</v>
      </c>
      <c r="E13" s="11">
        <v>8</v>
      </c>
      <c r="F13" s="29">
        <v>10</v>
      </c>
      <c r="G13" s="29">
        <v>13</v>
      </c>
      <c r="H13" s="11">
        <v>8</v>
      </c>
      <c r="I13" s="7">
        <f t="shared" si="1"/>
        <v>48</v>
      </c>
      <c r="J13" s="8">
        <f t="shared" si="2"/>
        <v>64</v>
      </c>
      <c r="K13" s="68">
        <v>21</v>
      </c>
      <c r="L13" s="68">
        <f t="shared" si="0"/>
        <v>69</v>
      </c>
      <c r="M13" s="8">
        <f t="shared" si="3"/>
        <v>57.983193277310932</v>
      </c>
      <c r="N13" s="5"/>
      <c r="O13" s="5"/>
      <c r="P13" s="5"/>
      <c r="Q13" s="5"/>
      <c r="R13" s="5"/>
      <c r="S13" s="5"/>
      <c r="T13" s="11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4" customFormat="1" ht="21" customHeight="1" x14ac:dyDescent="0.25">
      <c r="A14" s="9">
        <v>8</v>
      </c>
      <c r="B14" s="30" t="s">
        <v>28</v>
      </c>
      <c r="C14" s="31" t="s">
        <v>29</v>
      </c>
      <c r="D14" s="11">
        <v>10</v>
      </c>
      <c r="E14" s="11">
        <v>7</v>
      </c>
      <c r="F14" s="29">
        <v>13</v>
      </c>
      <c r="G14" s="29">
        <v>13</v>
      </c>
      <c r="H14" s="11">
        <v>9</v>
      </c>
      <c r="I14" s="7">
        <f t="shared" si="1"/>
        <v>52</v>
      </c>
      <c r="J14" s="8">
        <f t="shared" si="2"/>
        <v>69.333333333333343</v>
      </c>
      <c r="K14" s="68">
        <v>21</v>
      </c>
      <c r="L14" s="68">
        <f t="shared" si="0"/>
        <v>73</v>
      </c>
      <c r="M14" s="8">
        <f t="shared" si="3"/>
        <v>61.344537815126053</v>
      </c>
      <c r="N14" s="3"/>
      <c r="O14" s="3"/>
      <c r="P14" s="3"/>
      <c r="Q14" s="3"/>
      <c r="R14" s="3"/>
      <c r="S14" s="3"/>
      <c r="T14" s="11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21" customHeight="1" x14ac:dyDescent="0.25">
      <c r="A15" s="9">
        <v>9</v>
      </c>
      <c r="B15" s="30" t="s">
        <v>30</v>
      </c>
      <c r="C15" s="31" t="s">
        <v>31</v>
      </c>
      <c r="D15" s="11">
        <v>8</v>
      </c>
      <c r="E15" s="11">
        <v>8</v>
      </c>
      <c r="F15" s="29">
        <v>10</v>
      </c>
      <c r="G15" s="29">
        <v>13</v>
      </c>
      <c r="H15" s="11">
        <v>10</v>
      </c>
      <c r="I15" s="7">
        <f t="shared" si="1"/>
        <v>49</v>
      </c>
      <c r="J15" s="8">
        <f t="shared" si="2"/>
        <v>65.333333333333329</v>
      </c>
      <c r="K15" s="68">
        <v>23</v>
      </c>
      <c r="L15" s="68">
        <f t="shared" si="0"/>
        <v>72</v>
      </c>
      <c r="M15" s="8">
        <f t="shared" si="3"/>
        <v>60.504201680672267</v>
      </c>
      <c r="N15" s="5"/>
      <c r="O15" s="5"/>
      <c r="P15" s="5"/>
      <c r="Q15" s="5"/>
      <c r="R15" s="5"/>
      <c r="S15" s="5"/>
      <c r="T15" s="11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21" customHeight="1" x14ac:dyDescent="0.25">
      <c r="A16" s="9">
        <v>10</v>
      </c>
      <c r="B16" s="30" t="s">
        <v>32</v>
      </c>
      <c r="C16" s="31" t="s">
        <v>33</v>
      </c>
      <c r="D16" s="11">
        <v>12</v>
      </c>
      <c r="E16" s="11">
        <v>8</v>
      </c>
      <c r="F16" s="29">
        <v>14</v>
      </c>
      <c r="G16" s="29">
        <v>15</v>
      </c>
      <c r="H16" s="11">
        <v>11</v>
      </c>
      <c r="I16" s="7">
        <f t="shared" si="1"/>
        <v>60</v>
      </c>
      <c r="J16" s="8">
        <f t="shared" si="2"/>
        <v>80</v>
      </c>
      <c r="K16" s="68">
        <v>22</v>
      </c>
      <c r="L16" s="68">
        <f t="shared" si="0"/>
        <v>82</v>
      </c>
      <c r="M16" s="8">
        <f t="shared" si="3"/>
        <v>68.907563025210081</v>
      </c>
      <c r="N16" s="5"/>
      <c r="O16" s="5"/>
      <c r="P16" s="5"/>
      <c r="Q16" s="5"/>
      <c r="R16" s="5"/>
      <c r="S16" s="5"/>
      <c r="T16" s="11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s="4" customFormat="1" ht="21" customHeight="1" x14ac:dyDescent="0.25">
      <c r="A17" s="9">
        <v>11</v>
      </c>
      <c r="B17" s="30" t="s">
        <v>34</v>
      </c>
      <c r="C17" s="31" t="s">
        <v>35</v>
      </c>
      <c r="D17" s="11">
        <v>11</v>
      </c>
      <c r="E17" s="11">
        <v>5</v>
      </c>
      <c r="F17" s="29">
        <v>8</v>
      </c>
      <c r="G17" s="29">
        <v>8</v>
      </c>
      <c r="H17" s="11">
        <v>9</v>
      </c>
      <c r="I17" s="7">
        <f t="shared" si="1"/>
        <v>41</v>
      </c>
      <c r="J17" s="8">
        <f t="shared" si="2"/>
        <v>54.666666666666664</v>
      </c>
      <c r="K17" s="68">
        <v>18</v>
      </c>
      <c r="L17" s="68">
        <f t="shared" si="0"/>
        <v>59</v>
      </c>
      <c r="M17" s="8">
        <f t="shared" si="3"/>
        <v>49.579831932773111</v>
      </c>
      <c r="N17" s="3"/>
      <c r="O17" s="3"/>
      <c r="P17" s="3"/>
      <c r="Q17" s="3"/>
      <c r="R17" s="3"/>
      <c r="S17" s="3"/>
      <c r="T17" s="11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21" customHeight="1" x14ac:dyDescent="0.25">
      <c r="A18" s="9">
        <v>12</v>
      </c>
      <c r="B18" s="30" t="s">
        <v>36</v>
      </c>
      <c r="C18" s="31" t="s">
        <v>37</v>
      </c>
      <c r="D18" s="11">
        <v>0</v>
      </c>
      <c r="E18" s="11">
        <v>0</v>
      </c>
      <c r="F18" s="29">
        <v>0</v>
      </c>
      <c r="G18" s="29">
        <v>0</v>
      </c>
      <c r="H18" s="11">
        <v>0</v>
      </c>
      <c r="I18" s="7">
        <f t="shared" si="1"/>
        <v>0</v>
      </c>
      <c r="J18" s="8">
        <f t="shared" si="2"/>
        <v>0</v>
      </c>
      <c r="K18" s="68">
        <v>0</v>
      </c>
      <c r="L18" s="68">
        <f t="shared" si="0"/>
        <v>0</v>
      </c>
      <c r="M18" s="8">
        <f t="shared" si="3"/>
        <v>0</v>
      </c>
      <c r="N18" s="5"/>
      <c r="O18" s="5"/>
      <c r="P18" s="5"/>
      <c r="Q18" s="5"/>
      <c r="R18" s="5"/>
      <c r="S18" s="5"/>
      <c r="T18" s="11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s="4" customFormat="1" ht="21" customHeight="1" x14ac:dyDescent="0.25">
      <c r="A19" s="9">
        <v>13</v>
      </c>
      <c r="B19" s="30" t="s">
        <v>38</v>
      </c>
      <c r="C19" s="31" t="s">
        <v>39</v>
      </c>
      <c r="D19" s="11">
        <v>12</v>
      </c>
      <c r="E19" s="11">
        <v>4</v>
      </c>
      <c r="F19" s="29">
        <v>11</v>
      </c>
      <c r="G19" s="29">
        <v>9</v>
      </c>
      <c r="H19" s="11">
        <v>9</v>
      </c>
      <c r="I19" s="7">
        <f t="shared" si="1"/>
        <v>45</v>
      </c>
      <c r="J19" s="8">
        <f t="shared" si="2"/>
        <v>60</v>
      </c>
      <c r="K19" s="68">
        <v>8</v>
      </c>
      <c r="L19" s="68">
        <f t="shared" si="0"/>
        <v>53</v>
      </c>
      <c r="M19" s="8">
        <f t="shared" si="3"/>
        <v>44.537815126050425</v>
      </c>
      <c r="N19" s="3"/>
      <c r="O19" s="3"/>
      <c r="P19" s="3"/>
      <c r="Q19" s="3"/>
      <c r="R19" s="3"/>
      <c r="S19" s="3"/>
      <c r="T19" s="11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21" customHeight="1" x14ac:dyDescent="0.25">
      <c r="A20" s="9">
        <v>14</v>
      </c>
      <c r="B20" s="30" t="s">
        <v>40</v>
      </c>
      <c r="C20" s="31" t="s">
        <v>41</v>
      </c>
      <c r="D20" s="11">
        <v>13</v>
      </c>
      <c r="E20" s="11">
        <v>8</v>
      </c>
      <c r="F20" s="29">
        <v>11</v>
      </c>
      <c r="G20" s="29">
        <v>11</v>
      </c>
      <c r="H20" s="11">
        <v>11</v>
      </c>
      <c r="I20" s="7">
        <f t="shared" si="1"/>
        <v>54</v>
      </c>
      <c r="J20" s="8">
        <f t="shared" si="2"/>
        <v>72</v>
      </c>
      <c r="K20" s="68">
        <v>40</v>
      </c>
      <c r="L20" s="68">
        <f t="shared" si="0"/>
        <v>94</v>
      </c>
      <c r="M20" s="8">
        <f t="shared" si="3"/>
        <v>78.991596638655466</v>
      </c>
      <c r="N20" s="5"/>
      <c r="O20" s="5"/>
      <c r="P20" s="5"/>
      <c r="Q20" s="5"/>
      <c r="R20" s="5"/>
      <c r="S20" s="5"/>
      <c r="T20" s="11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21" customHeight="1" x14ac:dyDescent="0.25">
      <c r="A21" s="9">
        <v>15</v>
      </c>
      <c r="B21" s="30" t="s">
        <v>42</v>
      </c>
      <c r="C21" s="31" t="s">
        <v>43</v>
      </c>
      <c r="D21" s="11">
        <v>17</v>
      </c>
      <c r="E21" s="11">
        <v>8</v>
      </c>
      <c r="F21" s="29">
        <v>16</v>
      </c>
      <c r="G21" s="29">
        <v>18</v>
      </c>
      <c r="H21" s="11">
        <v>14</v>
      </c>
      <c r="I21" s="7">
        <f t="shared" si="1"/>
        <v>73</v>
      </c>
      <c r="J21" s="8">
        <f t="shared" si="2"/>
        <v>97.333333333333343</v>
      </c>
      <c r="K21" s="68">
        <v>35</v>
      </c>
      <c r="L21" s="68">
        <f t="shared" si="0"/>
        <v>108</v>
      </c>
      <c r="M21" s="8">
        <f t="shared" si="3"/>
        <v>90.756302521008408</v>
      </c>
      <c r="N21" s="5"/>
      <c r="O21" s="5"/>
      <c r="P21" s="5"/>
      <c r="Q21" s="5"/>
      <c r="R21" s="5"/>
      <c r="S21" s="5"/>
      <c r="T21" s="11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s="4" customFormat="1" ht="21" customHeight="1" x14ac:dyDescent="0.25">
      <c r="A22" s="9">
        <v>16</v>
      </c>
      <c r="B22" s="30" t="s">
        <v>44</v>
      </c>
      <c r="C22" s="31" t="s">
        <v>45</v>
      </c>
      <c r="D22" s="11">
        <v>14</v>
      </c>
      <c r="E22" s="11">
        <v>7</v>
      </c>
      <c r="F22" s="29">
        <v>9</v>
      </c>
      <c r="G22" s="29">
        <v>11</v>
      </c>
      <c r="H22" s="11">
        <v>9</v>
      </c>
      <c r="I22" s="7">
        <f t="shared" si="1"/>
        <v>50</v>
      </c>
      <c r="J22" s="8">
        <f t="shared" si="2"/>
        <v>66.666666666666657</v>
      </c>
      <c r="K22" s="68">
        <v>32</v>
      </c>
      <c r="L22" s="68">
        <f t="shared" si="0"/>
        <v>82</v>
      </c>
      <c r="M22" s="8">
        <f t="shared" si="3"/>
        <v>68.907563025210081</v>
      </c>
      <c r="N22" s="3"/>
      <c r="O22" s="3"/>
      <c r="P22" s="3"/>
      <c r="Q22" s="3"/>
      <c r="R22" s="3"/>
      <c r="S22" s="3"/>
      <c r="T22" s="11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s="4" customFormat="1" ht="21" customHeight="1" x14ac:dyDescent="0.25">
      <c r="A23" s="9">
        <v>17</v>
      </c>
      <c r="B23" s="30" t="s">
        <v>46</v>
      </c>
      <c r="C23" s="31" t="s">
        <v>47</v>
      </c>
      <c r="D23" s="11">
        <v>11</v>
      </c>
      <c r="E23" s="11">
        <v>8</v>
      </c>
      <c r="F23" s="29">
        <v>11</v>
      </c>
      <c r="G23" s="29">
        <v>14</v>
      </c>
      <c r="H23" s="11">
        <v>11</v>
      </c>
      <c r="I23" s="7">
        <f t="shared" si="1"/>
        <v>55</v>
      </c>
      <c r="J23" s="8">
        <f t="shared" si="2"/>
        <v>73.333333333333329</v>
      </c>
      <c r="K23" s="68">
        <v>33</v>
      </c>
      <c r="L23" s="68">
        <f t="shared" si="0"/>
        <v>88</v>
      </c>
      <c r="M23" s="8">
        <f t="shared" si="3"/>
        <v>73.94957983193278</v>
      </c>
      <c r="N23" s="3"/>
      <c r="O23" s="3"/>
      <c r="P23" s="3"/>
      <c r="Q23" s="3"/>
      <c r="R23" s="3"/>
      <c r="S23" s="3"/>
      <c r="T23" s="11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21" customHeight="1" x14ac:dyDescent="0.25">
      <c r="A24" s="9">
        <v>18</v>
      </c>
      <c r="B24" s="30" t="s">
        <v>48</v>
      </c>
      <c r="C24" s="31" t="s">
        <v>49</v>
      </c>
      <c r="D24" s="11">
        <v>15</v>
      </c>
      <c r="E24" s="11">
        <v>3</v>
      </c>
      <c r="F24" s="29">
        <v>13</v>
      </c>
      <c r="G24" s="29">
        <v>13</v>
      </c>
      <c r="H24" s="11">
        <v>11</v>
      </c>
      <c r="I24" s="7">
        <f t="shared" si="1"/>
        <v>55</v>
      </c>
      <c r="J24" s="8">
        <f t="shared" si="2"/>
        <v>73.333333333333329</v>
      </c>
      <c r="K24" s="68">
        <v>18</v>
      </c>
      <c r="L24" s="68">
        <f t="shared" si="0"/>
        <v>73</v>
      </c>
      <c r="M24" s="8">
        <f t="shared" si="3"/>
        <v>61.344537815126053</v>
      </c>
      <c r="N24" s="5"/>
      <c r="O24" s="5"/>
      <c r="P24" s="5"/>
      <c r="Q24" s="5"/>
      <c r="R24" s="5"/>
      <c r="S24" s="5"/>
      <c r="T24" s="11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21" customHeight="1" x14ac:dyDescent="0.25">
      <c r="A25" s="9">
        <v>19</v>
      </c>
      <c r="B25" s="32" t="s">
        <v>50</v>
      </c>
      <c r="C25" s="33" t="s">
        <v>51</v>
      </c>
      <c r="D25" s="11">
        <v>11</v>
      </c>
      <c r="E25" s="11">
        <v>1</v>
      </c>
      <c r="F25" s="29">
        <v>7</v>
      </c>
      <c r="G25" s="29">
        <v>7</v>
      </c>
      <c r="H25" s="11">
        <v>8</v>
      </c>
      <c r="I25" s="7">
        <f t="shared" si="1"/>
        <v>34</v>
      </c>
      <c r="J25" s="8">
        <f t="shared" si="2"/>
        <v>45.333333333333329</v>
      </c>
      <c r="K25" s="68">
        <v>38</v>
      </c>
      <c r="L25" s="68">
        <f t="shared" si="0"/>
        <v>72</v>
      </c>
      <c r="M25" s="8">
        <f t="shared" si="3"/>
        <v>60.504201680672267</v>
      </c>
      <c r="N25" s="5"/>
      <c r="O25" s="5"/>
      <c r="P25" s="5"/>
      <c r="Q25" s="5"/>
      <c r="R25" s="5"/>
      <c r="S25" s="5"/>
      <c r="T25" s="11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s="4" customFormat="1" ht="21" customHeight="1" x14ac:dyDescent="0.25">
      <c r="A26" s="9">
        <v>20</v>
      </c>
      <c r="B26" s="30" t="s">
        <v>52</v>
      </c>
      <c r="C26" s="31" t="s">
        <v>53</v>
      </c>
      <c r="D26" s="11">
        <v>14</v>
      </c>
      <c r="E26" s="11">
        <v>8</v>
      </c>
      <c r="F26" s="29">
        <v>14</v>
      </c>
      <c r="G26" s="29">
        <v>17</v>
      </c>
      <c r="H26" s="11">
        <v>13</v>
      </c>
      <c r="I26" s="7">
        <f t="shared" si="1"/>
        <v>66</v>
      </c>
      <c r="J26" s="8">
        <f t="shared" si="2"/>
        <v>88</v>
      </c>
      <c r="K26" s="68">
        <v>28</v>
      </c>
      <c r="L26" s="68">
        <f t="shared" si="0"/>
        <v>94</v>
      </c>
      <c r="M26" s="8">
        <f t="shared" si="3"/>
        <v>78.991596638655466</v>
      </c>
      <c r="N26" s="3"/>
      <c r="O26" s="3"/>
      <c r="P26" s="3"/>
      <c r="Q26" s="3"/>
      <c r="R26" s="3"/>
      <c r="S26" s="3"/>
      <c r="T26" s="11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21" customHeight="1" x14ac:dyDescent="0.25">
      <c r="A27" s="9">
        <v>21</v>
      </c>
      <c r="B27" s="30" t="s">
        <v>54</v>
      </c>
      <c r="C27" s="31" t="s">
        <v>55</v>
      </c>
      <c r="D27" s="11">
        <v>0</v>
      </c>
      <c r="E27" s="11">
        <v>0</v>
      </c>
      <c r="F27" s="29">
        <v>0</v>
      </c>
      <c r="G27" s="29">
        <v>0</v>
      </c>
      <c r="H27" s="11">
        <v>0</v>
      </c>
      <c r="I27" s="7">
        <f t="shared" si="1"/>
        <v>0</v>
      </c>
      <c r="J27" s="8">
        <f t="shared" si="2"/>
        <v>0</v>
      </c>
      <c r="K27" s="68">
        <v>0</v>
      </c>
      <c r="L27" s="68">
        <f t="shared" si="0"/>
        <v>0</v>
      </c>
      <c r="M27" s="8">
        <f t="shared" si="3"/>
        <v>0</v>
      </c>
      <c r="N27" s="5"/>
      <c r="O27" s="5"/>
      <c r="P27" s="5"/>
      <c r="Q27" s="5"/>
      <c r="R27" s="5"/>
      <c r="S27" s="5"/>
      <c r="T27" s="11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ht="21" customHeight="1" x14ac:dyDescent="0.25">
      <c r="A28" s="9">
        <v>22</v>
      </c>
      <c r="B28" s="30" t="s">
        <v>56</v>
      </c>
      <c r="C28" s="31" t="s">
        <v>804</v>
      </c>
      <c r="D28" s="11">
        <v>16</v>
      </c>
      <c r="E28" s="11">
        <v>9</v>
      </c>
      <c r="F28" s="29">
        <v>15</v>
      </c>
      <c r="G28" s="29">
        <v>16</v>
      </c>
      <c r="H28" s="11">
        <v>13</v>
      </c>
      <c r="I28" s="7">
        <f t="shared" si="1"/>
        <v>69</v>
      </c>
      <c r="J28" s="8">
        <f t="shared" si="2"/>
        <v>92</v>
      </c>
      <c r="K28" s="68">
        <v>44</v>
      </c>
      <c r="L28" s="68">
        <f t="shared" si="0"/>
        <v>113</v>
      </c>
      <c r="M28" s="8">
        <f t="shared" si="3"/>
        <v>94.9579831932773</v>
      </c>
      <c r="N28" s="5"/>
      <c r="O28" s="5"/>
      <c r="P28" s="5"/>
      <c r="Q28" s="5"/>
      <c r="R28" s="5"/>
      <c r="S28" s="5"/>
      <c r="T28" s="11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21" customHeight="1" x14ac:dyDescent="0.25">
      <c r="A29" s="9">
        <v>23</v>
      </c>
      <c r="B29" s="30" t="s">
        <v>57</v>
      </c>
      <c r="C29" s="31" t="s">
        <v>58</v>
      </c>
      <c r="D29" s="11">
        <v>10</v>
      </c>
      <c r="E29" s="11">
        <v>8</v>
      </c>
      <c r="F29" s="29">
        <v>12</v>
      </c>
      <c r="G29" s="29">
        <v>13</v>
      </c>
      <c r="H29" s="11">
        <v>9</v>
      </c>
      <c r="I29" s="7">
        <f t="shared" si="1"/>
        <v>52</v>
      </c>
      <c r="J29" s="8">
        <f t="shared" si="2"/>
        <v>69.333333333333343</v>
      </c>
      <c r="K29" s="68">
        <v>19</v>
      </c>
      <c r="L29" s="68">
        <f t="shared" si="0"/>
        <v>71</v>
      </c>
      <c r="M29" s="8">
        <f t="shared" si="3"/>
        <v>59.663865546218489</v>
      </c>
      <c r="N29" s="5"/>
      <c r="O29" s="5"/>
      <c r="P29" s="5"/>
      <c r="Q29" s="5"/>
      <c r="R29" s="5"/>
      <c r="S29" s="5"/>
      <c r="T29" s="11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21" customHeight="1" x14ac:dyDescent="0.25">
      <c r="A30" s="9">
        <v>24</v>
      </c>
      <c r="B30" s="30" t="s">
        <v>59</v>
      </c>
      <c r="C30" s="31" t="s">
        <v>60</v>
      </c>
      <c r="D30" s="11">
        <v>15</v>
      </c>
      <c r="E30" s="11">
        <v>8</v>
      </c>
      <c r="F30" s="29">
        <v>13</v>
      </c>
      <c r="G30" s="29">
        <v>13</v>
      </c>
      <c r="H30" s="11">
        <v>12</v>
      </c>
      <c r="I30" s="7">
        <f t="shared" si="1"/>
        <v>61</v>
      </c>
      <c r="J30" s="8">
        <f t="shared" si="2"/>
        <v>81.333333333333329</v>
      </c>
      <c r="K30" s="68">
        <v>23</v>
      </c>
      <c r="L30" s="68">
        <f t="shared" si="0"/>
        <v>84</v>
      </c>
      <c r="M30" s="8">
        <f t="shared" si="3"/>
        <v>70.588235294117652</v>
      </c>
      <c r="N30" s="5"/>
      <c r="O30" s="5"/>
      <c r="P30" s="5"/>
      <c r="Q30" s="5"/>
      <c r="R30" s="5"/>
      <c r="S30" s="5"/>
      <c r="T30" s="11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21" customHeight="1" x14ac:dyDescent="0.25">
      <c r="A31" s="9">
        <v>25</v>
      </c>
      <c r="B31" s="30" t="s">
        <v>61</v>
      </c>
      <c r="C31" s="31" t="s">
        <v>62</v>
      </c>
      <c r="D31" s="11">
        <v>0</v>
      </c>
      <c r="E31" s="11">
        <v>0</v>
      </c>
      <c r="F31" s="29">
        <v>0</v>
      </c>
      <c r="G31" s="29">
        <v>0</v>
      </c>
      <c r="H31" s="11">
        <v>0</v>
      </c>
      <c r="I31" s="7">
        <f t="shared" si="1"/>
        <v>0</v>
      </c>
      <c r="J31" s="8">
        <f t="shared" si="2"/>
        <v>0</v>
      </c>
      <c r="K31" s="68">
        <v>0</v>
      </c>
      <c r="L31" s="68">
        <f t="shared" si="0"/>
        <v>0</v>
      </c>
      <c r="M31" s="8">
        <f t="shared" si="3"/>
        <v>0</v>
      </c>
      <c r="N31" s="5"/>
      <c r="O31" s="5"/>
      <c r="P31" s="5"/>
      <c r="Q31" s="5"/>
      <c r="R31" s="5"/>
      <c r="S31" s="5"/>
      <c r="T31" s="11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21" customHeight="1" x14ac:dyDescent="0.25">
      <c r="A32" s="9">
        <v>26</v>
      </c>
      <c r="B32" s="30" t="s">
        <v>63</v>
      </c>
      <c r="C32" s="31" t="s">
        <v>64</v>
      </c>
      <c r="D32" s="11">
        <v>15</v>
      </c>
      <c r="E32" s="11">
        <v>8</v>
      </c>
      <c r="F32" s="29">
        <v>11</v>
      </c>
      <c r="G32" s="29">
        <v>13</v>
      </c>
      <c r="H32" s="11">
        <v>11</v>
      </c>
      <c r="I32" s="7">
        <f t="shared" si="1"/>
        <v>58</v>
      </c>
      <c r="J32" s="8">
        <f t="shared" si="2"/>
        <v>77.333333333333329</v>
      </c>
      <c r="K32" s="68">
        <v>24</v>
      </c>
      <c r="L32" s="68">
        <f t="shared" si="0"/>
        <v>82</v>
      </c>
      <c r="M32" s="8">
        <f t="shared" si="3"/>
        <v>68.907563025210081</v>
      </c>
      <c r="N32" s="5"/>
      <c r="O32" s="5"/>
      <c r="P32" s="5"/>
      <c r="Q32" s="5"/>
      <c r="R32" s="5"/>
      <c r="S32" s="5"/>
      <c r="T32" s="11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21" customHeight="1" x14ac:dyDescent="0.25">
      <c r="A33" s="9">
        <v>27</v>
      </c>
      <c r="B33" s="30" t="s">
        <v>65</v>
      </c>
      <c r="C33" s="31" t="s">
        <v>66</v>
      </c>
      <c r="D33" s="11">
        <v>14</v>
      </c>
      <c r="E33" s="11">
        <v>8</v>
      </c>
      <c r="F33" s="29">
        <v>13</v>
      </c>
      <c r="G33" s="29">
        <v>14</v>
      </c>
      <c r="H33" s="11">
        <v>11</v>
      </c>
      <c r="I33" s="7">
        <f t="shared" si="1"/>
        <v>60</v>
      </c>
      <c r="J33" s="8">
        <f t="shared" si="2"/>
        <v>80</v>
      </c>
      <c r="K33" s="68">
        <v>19</v>
      </c>
      <c r="L33" s="68">
        <f t="shared" si="0"/>
        <v>79</v>
      </c>
      <c r="M33" s="8">
        <f t="shared" si="3"/>
        <v>66.386554621848731</v>
      </c>
      <c r="N33" s="5"/>
      <c r="O33" s="5"/>
      <c r="P33" s="5"/>
      <c r="Q33" s="5"/>
      <c r="R33" s="5"/>
      <c r="S33" s="5"/>
      <c r="T33" s="11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21" customHeight="1" x14ac:dyDescent="0.25">
      <c r="A34" s="9">
        <v>28</v>
      </c>
      <c r="B34" s="30" t="s">
        <v>67</v>
      </c>
      <c r="C34" s="31" t="s">
        <v>68</v>
      </c>
      <c r="D34" s="11">
        <v>14</v>
      </c>
      <c r="E34" s="11">
        <v>4</v>
      </c>
      <c r="F34" s="29">
        <v>12</v>
      </c>
      <c r="G34" s="29">
        <v>12</v>
      </c>
      <c r="H34" s="11">
        <v>10</v>
      </c>
      <c r="I34" s="7">
        <f t="shared" si="1"/>
        <v>52</v>
      </c>
      <c r="J34" s="8">
        <f t="shared" si="2"/>
        <v>69.333333333333343</v>
      </c>
      <c r="K34" s="68">
        <v>28</v>
      </c>
      <c r="L34" s="68">
        <f t="shared" si="0"/>
        <v>80</v>
      </c>
      <c r="M34" s="8">
        <f t="shared" si="3"/>
        <v>67.226890756302524</v>
      </c>
      <c r="N34" s="5"/>
      <c r="O34" s="5"/>
      <c r="P34" s="5"/>
      <c r="Q34" s="5"/>
      <c r="R34" s="5"/>
      <c r="S34" s="5"/>
      <c r="T34" s="11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1" customHeight="1" x14ac:dyDescent="0.25">
      <c r="A35" s="9">
        <v>29</v>
      </c>
      <c r="B35" s="30" t="s">
        <v>69</v>
      </c>
      <c r="C35" s="31" t="s">
        <v>70</v>
      </c>
      <c r="D35" s="11">
        <v>17</v>
      </c>
      <c r="E35" s="11">
        <v>9</v>
      </c>
      <c r="F35" s="29">
        <v>14</v>
      </c>
      <c r="G35" s="29">
        <v>17</v>
      </c>
      <c r="H35" s="11">
        <v>12</v>
      </c>
      <c r="I35" s="7">
        <f t="shared" si="1"/>
        <v>69</v>
      </c>
      <c r="J35" s="8">
        <f t="shared" si="2"/>
        <v>92</v>
      </c>
      <c r="K35" s="68">
        <v>38</v>
      </c>
      <c r="L35" s="68">
        <f t="shared" si="0"/>
        <v>107</v>
      </c>
      <c r="M35" s="8">
        <f t="shared" si="3"/>
        <v>89.915966386554629</v>
      </c>
      <c r="N35" s="5"/>
      <c r="O35" s="5"/>
      <c r="P35" s="5"/>
      <c r="Q35" s="5"/>
      <c r="R35" s="5"/>
      <c r="S35" s="5"/>
      <c r="T35" s="11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1" customHeight="1" x14ac:dyDescent="0.25">
      <c r="A36" s="9">
        <v>30</v>
      </c>
      <c r="B36" s="30" t="s">
        <v>71</v>
      </c>
      <c r="C36" s="31" t="s">
        <v>72</v>
      </c>
      <c r="D36" s="11">
        <v>13</v>
      </c>
      <c r="E36" s="11">
        <v>7</v>
      </c>
      <c r="F36" s="29">
        <v>15</v>
      </c>
      <c r="G36" s="29">
        <v>16</v>
      </c>
      <c r="H36" s="11">
        <v>11</v>
      </c>
      <c r="I36" s="7">
        <f t="shared" si="1"/>
        <v>62</v>
      </c>
      <c r="J36" s="8">
        <f t="shared" si="2"/>
        <v>82.666666666666671</v>
      </c>
      <c r="K36" s="68">
        <v>4</v>
      </c>
      <c r="L36" s="68">
        <f t="shared" si="0"/>
        <v>66</v>
      </c>
      <c r="M36" s="8">
        <f t="shared" si="3"/>
        <v>55.462184873949582</v>
      </c>
      <c r="N36" s="5"/>
      <c r="O36" s="5"/>
      <c r="P36" s="5"/>
      <c r="Q36" s="5"/>
      <c r="R36" s="5"/>
      <c r="S36" s="5"/>
      <c r="T36" s="11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21" customHeight="1" x14ac:dyDescent="0.25">
      <c r="A37" s="9">
        <v>31</v>
      </c>
      <c r="B37" s="30" t="s">
        <v>73</v>
      </c>
      <c r="C37" s="31" t="s">
        <v>74</v>
      </c>
      <c r="D37" s="11">
        <v>16</v>
      </c>
      <c r="E37" s="11">
        <v>7</v>
      </c>
      <c r="F37" s="29">
        <v>15</v>
      </c>
      <c r="G37" s="29">
        <v>17</v>
      </c>
      <c r="H37" s="11">
        <v>12</v>
      </c>
      <c r="I37" s="7">
        <f t="shared" si="1"/>
        <v>67</v>
      </c>
      <c r="J37" s="8">
        <f t="shared" si="2"/>
        <v>89.333333333333329</v>
      </c>
      <c r="K37" s="68">
        <v>32</v>
      </c>
      <c r="L37" s="68">
        <f t="shared" si="0"/>
        <v>99</v>
      </c>
      <c r="M37" s="8">
        <f t="shared" si="3"/>
        <v>83.193277310924373</v>
      </c>
      <c r="N37" s="5"/>
      <c r="O37" s="5"/>
      <c r="P37" s="5"/>
      <c r="Q37" s="5"/>
      <c r="R37" s="5"/>
      <c r="S37" s="5"/>
      <c r="T37" s="11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21" customHeight="1" x14ac:dyDescent="0.25">
      <c r="A38" s="9">
        <v>32</v>
      </c>
      <c r="B38" s="30" t="s">
        <v>75</v>
      </c>
      <c r="C38" s="31" t="s">
        <v>76</v>
      </c>
      <c r="D38" s="11">
        <v>14</v>
      </c>
      <c r="E38" s="11">
        <v>5</v>
      </c>
      <c r="F38" s="29">
        <v>9</v>
      </c>
      <c r="G38" s="29">
        <v>11</v>
      </c>
      <c r="H38" s="11">
        <v>9</v>
      </c>
      <c r="I38" s="7">
        <f t="shared" si="1"/>
        <v>48</v>
      </c>
      <c r="J38" s="8">
        <f t="shared" si="2"/>
        <v>64</v>
      </c>
      <c r="K38" s="68">
        <v>28</v>
      </c>
      <c r="L38" s="68">
        <f t="shared" si="0"/>
        <v>76</v>
      </c>
      <c r="M38" s="8">
        <f t="shared" si="3"/>
        <v>63.865546218487388</v>
      </c>
      <c r="N38" s="5"/>
      <c r="O38" s="5"/>
      <c r="P38" s="5"/>
      <c r="Q38" s="5"/>
      <c r="R38" s="5"/>
      <c r="S38" s="5"/>
      <c r="T38" s="11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21" customHeight="1" x14ac:dyDescent="0.25">
      <c r="A39" s="9">
        <v>33</v>
      </c>
      <c r="B39" s="30" t="s">
        <v>77</v>
      </c>
      <c r="C39" s="31" t="s">
        <v>78</v>
      </c>
      <c r="D39" s="11">
        <v>17</v>
      </c>
      <c r="E39" s="11">
        <v>8</v>
      </c>
      <c r="F39" s="29">
        <v>12</v>
      </c>
      <c r="G39" s="29">
        <v>14</v>
      </c>
      <c r="H39" s="11">
        <v>12</v>
      </c>
      <c r="I39" s="7">
        <f t="shared" si="1"/>
        <v>63</v>
      </c>
      <c r="J39" s="8">
        <f t="shared" si="2"/>
        <v>84</v>
      </c>
      <c r="K39" s="68">
        <v>28</v>
      </c>
      <c r="L39" s="68">
        <f t="shared" si="0"/>
        <v>91</v>
      </c>
      <c r="M39" s="8">
        <f t="shared" si="3"/>
        <v>76.470588235294116</v>
      </c>
      <c r="N39" s="5"/>
      <c r="O39" s="5"/>
      <c r="P39" s="5"/>
      <c r="Q39" s="5"/>
      <c r="R39" s="5"/>
      <c r="S39" s="5"/>
      <c r="T39" s="11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21.75" customHeight="1" x14ac:dyDescent="0.25">
      <c r="A40" s="83" t="s">
        <v>830</v>
      </c>
      <c r="B40" s="83"/>
      <c r="C40" s="83"/>
      <c r="D40" s="83" t="s">
        <v>1</v>
      </c>
      <c r="E40" s="83"/>
      <c r="F40" s="83"/>
      <c r="G40" s="83"/>
      <c r="H40" s="83"/>
      <c r="I40" s="79"/>
      <c r="J40" s="79"/>
      <c r="K40" s="84" t="s">
        <v>829</v>
      </c>
      <c r="L40" s="84"/>
      <c r="M40" s="8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4" customFormat="1" ht="21" customHeight="1" x14ac:dyDescent="0.25">
      <c r="A41" s="9">
        <v>34</v>
      </c>
      <c r="B41" s="30" t="s">
        <v>79</v>
      </c>
      <c r="C41" s="31" t="s">
        <v>80</v>
      </c>
      <c r="D41" s="11">
        <v>6</v>
      </c>
      <c r="E41" s="11">
        <v>2</v>
      </c>
      <c r="F41" s="29">
        <v>8</v>
      </c>
      <c r="G41" s="29">
        <v>7</v>
      </c>
      <c r="H41" s="11">
        <v>6</v>
      </c>
      <c r="I41" s="7">
        <f t="shared" si="1"/>
        <v>29</v>
      </c>
      <c r="J41" s="8">
        <f t="shared" si="2"/>
        <v>38.666666666666664</v>
      </c>
      <c r="K41" s="68">
        <v>27</v>
      </c>
      <c r="L41" s="68">
        <f t="shared" si="0"/>
        <v>56</v>
      </c>
      <c r="M41" s="8">
        <f t="shared" si="3"/>
        <v>47.058823529411761</v>
      </c>
      <c r="N41" s="3"/>
      <c r="O41" s="3"/>
      <c r="P41" s="3"/>
      <c r="Q41" s="3"/>
      <c r="R41" s="3"/>
      <c r="S41" s="3"/>
      <c r="T41" s="11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21" customHeight="1" x14ac:dyDescent="0.25">
      <c r="A42" s="9">
        <v>35</v>
      </c>
      <c r="B42" s="30" t="s">
        <v>81</v>
      </c>
      <c r="C42" s="31" t="s">
        <v>82</v>
      </c>
      <c r="D42" s="11">
        <v>10</v>
      </c>
      <c r="E42" s="11">
        <v>6</v>
      </c>
      <c r="F42" s="29">
        <v>10</v>
      </c>
      <c r="G42" s="29">
        <v>9</v>
      </c>
      <c r="H42" s="11">
        <v>7</v>
      </c>
      <c r="I42" s="7">
        <f t="shared" si="1"/>
        <v>42</v>
      </c>
      <c r="J42" s="8">
        <f t="shared" si="2"/>
        <v>56.000000000000007</v>
      </c>
      <c r="K42" s="68">
        <v>29</v>
      </c>
      <c r="L42" s="68">
        <f t="shared" si="0"/>
        <v>71</v>
      </c>
      <c r="M42" s="8">
        <f t="shared" si="3"/>
        <v>59.663865546218489</v>
      </c>
      <c r="N42" s="5"/>
      <c r="O42" s="5"/>
      <c r="P42" s="5"/>
      <c r="Q42" s="5"/>
      <c r="R42" s="5"/>
      <c r="S42" s="5"/>
      <c r="T42" s="11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s="4" customFormat="1" ht="21" customHeight="1" x14ac:dyDescent="0.25">
      <c r="A43" s="9">
        <v>36</v>
      </c>
      <c r="B43" s="30" t="s">
        <v>83</v>
      </c>
      <c r="C43" s="31" t="s">
        <v>84</v>
      </c>
      <c r="D43" s="11">
        <v>17</v>
      </c>
      <c r="E43" s="11">
        <v>5</v>
      </c>
      <c r="F43" s="29">
        <v>15</v>
      </c>
      <c r="G43" s="29">
        <v>17</v>
      </c>
      <c r="H43" s="11">
        <v>14</v>
      </c>
      <c r="I43" s="7">
        <f t="shared" si="1"/>
        <v>68</v>
      </c>
      <c r="J43" s="8">
        <f t="shared" si="2"/>
        <v>90.666666666666657</v>
      </c>
      <c r="K43" s="68">
        <v>39</v>
      </c>
      <c r="L43" s="68">
        <f t="shared" si="0"/>
        <v>107</v>
      </c>
      <c r="M43" s="8">
        <f t="shared" si="3"/>
        <v>89.915966386554629</v>
      </c>
      <c r="N43" s="3"/>
      <c r="O43" s="3"/>
      <c r="P43" s="3"/>
      <c r="Q43" s="3"/>
      <c r="R43" s="3"/>
      <c r="S43" s="3"/>
      <c r="T43" s="11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21" customHeight="1" x14ac:dyDescent="0.25">
      <c r="A44" s="9">
        <v>37</v>
      </c>
      <c r="B44" s="30" t="s">
        <v>85</v>
      </c>
      <c r="C44" s="31" t="s">
        <v>86</v>
      </c>
      <c r="D44" s="11">
        <v>14</v>
      </c>
      <c r="E44" s="11">
        <v>8</v>
      </c>
      <c r="F44" s="29">
        <v>13</v>
      </c>
      <c r="G44" s="29">
        <v>15</v>
      </c>
      <c r="H44" s="11">
        <v>12</v>
      </c>
      <c r="I44" s="7">
        <f t="shared" si="1"/>
        <v>62</v>
      </c>
      <c r="J44" s="8">
        <f t="shared" si="2"/>
        <v>82.666666666666671</v>
      </c>
      <c r="K44" s="68">
        <v>42</v>
      </c>
      <c r="L44" s="68">
        <f t="shared" si="0"/>
        <v>104</v>
      </c>
      <c r="M44" s="8">
        <f t="shared" si="3"/>
        <v>87.394957983193279</v>
      </c>
      <c r="N44" s="5"/>
      <c r="O44" s="5"/>
      <c r="P44" s="5"/>
      <c r="Q44" s="5"/>
      <c r="R44" s="5"/>
      <c r="S44" s="5"/>
      <c r="T44" s="11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21" customHeight="1" x14ac:dyDescent="0.25">
      <c r="A45" s="9">
        <v>38</v>
      </c>
      <c r="B45" s="30" t="s">
        <v>87</v>
      </c>
      <c r="C45" s="31" t="s">
        <v>88</v>
      </c>
      <c r="D45" s="11">
        <v>11</v>
      </c>
      <c r="E45" s="11">
        <v>7</v>
      </c>
      <c r="F45" s="29">
        <v>8</v>
      </c>
      <c r="G45" s="29">
        <v>13</v>
      </c>
      <c r="H45" s="11">
        <v>9</v>
      </c>
      <c r="I45" s="7">
        <f t="shared" si="1"/>
        <v>48</v>
      </c>
      <c r="J45" s="8">
        <f t="shared" si="2"/>
        <v>64</v>
      </c>
      <c r="K45" s="68">
        <v>30</v>
      </c>
      <c r="L45" s="68">
        <f t="shared" si="0"/>
        <v>78</v>
      </c>
      <c r="M45" s="8">
        <f t="shared" si="3"/>
        <v>65.546218487394952</v>
      </c>
      <c r="N45" s="5"/>
      <c r="O45" s="5"/>
      <c r="P45" s="5"/>
      <c r="Q45" s="5"/>
      <c r="R45" s="5"/>
      <c r="S45" s="5"/>
      <c r="T45" s="11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 customHeight="1" x14ac:dyDescent="0.25">
      <c r="A46" s="9">
        <v>39</v>
      </c>
      <c r="B46" s="30" t="s">
        <v>89</v>
      </c>
      <c r="C46" s="31" t="s">
        <v>90</v>
      </c>
      <c r="D46" s="11">
        <v>17</v>
      </c>
      <c r="E46" s="11">
        <v>8</v>
      </c>
      <c r="F46" s="29">
        <v>15</v>
      </c>
      <c r="G46" s="29">
        <v>18</v>
      </c>
      <c r="H46" s="11">
        <v>14</v>
      </c>
      <c r="I46" s="7">
        <f t="shared" si="1"/>
        <v>72</v>
      </c>
      <c r="J46" s="8">
        <f t="shared" si="2"/>
        <v>96</v>
      </c>
      <c r="K46" s="68">
        <v>40</v>
      </c>
      <c r="L46" s="68">
        <f t="shared" si="0"/>
        <v>112</v>
      </c>
      <c r="M46" s="8">
        <f t="shared" si="3"/>
        <v>94.117647058823522</v>
      </c>
      <c r="N46" s="5"/>
      <c r="O46" s="5"/>
      <c r="P46" s="5"/>
      <c r="Q46" s="5"/>
      <c r="R46" s="5"/>
      <c r="S46" s="5"/>
      <c r="T46" s="11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 customHeight="1" x14ac:dyDescent="0.25">
      <c r="A47" s="9">
        <v>40</v>
      </c>
      <c r="B47" s="30" t="s">
        <v>91</v>
      </c>
      <c r="C47" s="31" t="s">
        <v>92</v>
      </c>
      <c r="D47" s="11">
        <v>13</v>
      </c>
      <c r="E47" s="11">
        <v>4</v>
      </c>
      <c r="F47" s="29">
        <v>11</v>
      </c>
      <c r="G47" s="29">
        <v>13</v>
      </c>
      <c r="H47" s="11">
        <v>9</v>
      </c>
      <c r="I47" s="7">
        <f t="shared" si="1"/>
        <v>50</v>
      </c>
      <c r="J47" s="8">
        <f t="shared" si="2"/>
        <v>66.666666666666657</v>
      </c>
      <c r="K47" s="68">
        <v>17</v>
      </c>
      <c r="L47" s="68">
        <f t="shared" si="0"/>
        <v>67</v>
      </c>
      <c r="M47" s="8">
        <f t="shared" si="3"/>
        <v>56.30252100840336</v>
      </c>
      <c r="N47" s="5"/>
      <c r="O47" s="5"/>
      <c r="P47" s="5"/>
      <c r="Q47" s="5"/>
      <c r="R47" s="5"/>
      <c r="S47" s="5"/>
      <c r="T47" s="11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 customHeight="1" x14ac:dyDescent="0.25">
      <c r="A48" s="9">
        <v>41</v>
      </c>
      <c r="B48" s="30" t="s">
        <v>93</v>
      </c>
      <c r="C48" s="31" t="s">
        <v>94</v>
      </c>
      <c r="D48" s="11">
        <v>6</v>
      </c>
      <c r="E48" s="11">
        <v>5</v>
      </c>
      <c r="F48" s="29">
        <v>8</v>
      </c>
      <c r="G48" s="29">
        <v>9</v>
      </c>
      <c r="H48" s="11">
        <v>7</v>
      </c>
      <c r="I48" s="7">
        <f t="shared" si="1"/>
        <v>35</v>
      </c>
      <c r="J48" s="8">
        <f t="shared" si="2"/>
        <v>46.666666666666664</v>
      </c>
      <c r="K48" s="68">
        <v>16</v>
      </c>
      <c r="L48" s="68">
        <f t="shared" si="0"/>
        <v>51</v>
      </c>
      <c r="M48" s="8">
        <f t="shared" si="3"/>
        <v>42.857142857142854</v>
      </c>
      <c r="N48" s="5"/>
      <c r="O48" s="5"/>
      <c r="P48" s="5"/>
      <c r="Q48" s="5"/>
      <c r="R48" s="5"/>
      <c r="S48" s="5"/>
      <c r="T48" s="11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 customHeight="1" x14ac:dyDescent="0.25">
      <c r="A49" s="9">
        <v>42</v>
      </c>
      <c r="B49" s="30" t="s">
        <v>95</v>
      </c>
      <c r="C49" s="31" t="s">
        <v>96</v>
      </c>
      <c r="D49" s="11">
        <v>15</v>
      </c>
      <c r="E49" s="11">
        <v>6</v>
      </c>
      <c r="F49" s="29">
        <v>13</v>
      </c>
      <c r="G49" s="29">
        <v>16</v>
      </c>
      <c r="H49" s="11">
        <v>12</v>
      </c>
      <c r="I49" s="7">
        <f t="shared" si="1"/>
        <v>62</v>
      </c>
      <c r="J49" s="8">
        <f t="shared" si="2"/>
        <v>82.666666666666671</v>
      </c>
      <c r="K49" s="68">
        <v>23</v>
      </c>
      <c r="L49" s="68">
        <f t="shared" si="0"/>
        <v>85</v>
      </c>
      <c r="M49" s="8">
        <f t="shared" si="3"/>
        <v>71.428571428571431</v>
      </c>
      <c r="N49" s="5"/>
      <c r="O49" s="5"/>
      <c r="P49" s="5"/>
      <c r="Q49" s="5"/>
      <c r="R49" s="5"/>
      <c r="S49" s="5"/>
      <c r="T49" s="11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 customHeight="1" x14ac:dyDescent="0.25">
      <c r="A50" s="9">
        <v>43</v>
      </c>
      <c r="B50" s="30" t="s">
        <v>97</v>
      </c>
      <c r="C50" s="31" t="s">
        <v>98</v>
      </c>
      <c r="D50" s="11">
        <v>17</v>
      </c>
      <c r="E50" s="11">
        <v>8</v>
      </c>
      <c r="F50" s="29">
        <v>12</v>
      </c>
      <c r="G50" s="29">
        <v>15</v>
      </c>
      <c r="H50" s="11">
        <v>12</v>
      </c>
      <c r="I50" s="7">
        <f t="shared" si="1"/>
        <v>64</v>
      </c>
      <c r="J50" s="8">
        <f t="shared" si="2"/>
        <v>85.333333333333343</v>
      </c>
      <c r="K50" s="68">
        <v>16</v>
      </c>
      <c r="L50" s="68">
        <f t="shared" si="0"/>
        <v>80</v>
      </c>
      <c r="M50" s="8">
        <f t="shared" si="3"/>
        <v>67.226890756302524</v>
      </c>
      <c r="N50" s="5"/>
      <c r="O50" s="5"/>
      <c r="P50" s="5"/>
      <c r="Q50" s="5"/>
      <c r="R50" s="5"/>
      <c r="S50" s="5"/>
      <c r="T50" s="11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 customHeight="1" x14ac:dyDescent="0.25">
      <c r="A51" s="9">
        <v>44</v>
      </c>
      <c r="B51" s="30" t="s">
        <v>99</v>
      </c>
      <c r="C51" s="31" t="s">
        <v>100</v>
      </c>
      <c r="D51" s="11">
        <v>12</v>
      </c>
      <c r="E51" s="11">
        <v>4</v>
      </c>
      <c r="F51" s="29">
        <v>11</v>
      </c>
      <c r="G51" s="29">
        <v>13</v>
      </c>
      <c r="H51" s="11">
        <v>9</v>
      </c>
      <c r="I51" s="7">
        <f t="shared" si="1"/>
        <v>49</v>
      </c>
      <c r="J51" s="8">
        <f t="shared" si="2"/>
        <v>65.333333333333329</v>
      </c>
      <c r="K51" s="68">
        <v>22</v>
      </c>
      <c r="L51" s="68">
        <f t="shared" si="0"/>
        <v>71</v>
      </c>
      <c r="M51" s="8">
        <f t="shared" si="3"/>
        <v>59.663865546218489</v>
      </c>
      <c r="N51" s="5"/>
      <c r="O51" s="5"/>
      <c r="P51" s="5"/>
      <c r="Q51" s="5"/>
      <c r="R51" s="5"/>
      <c r="S51" s="5"/>
      <c r="T51" s="11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 customHeight="1" x14ac:dyDescent="0.25">
      <c r="A52" s="9">
        <v>45</v>
      </c>
      <c r="B52" s="30" t="s">
        <v>101</v>
      </c>
      <c r="C52" s="31" t="s">
        <v>803</v>
      </c>
      <c r="D52" s="11">
        <v>15</v>
      </c>
      <c r="E52" s="11">
        <v>9</v>
      </c>
      <c r="F52" s="29">
        <v>12</v>
      </c>
      <c r="G52" s="29">
        <v>12</v>
      </c>
      <c r="H52" s="11">
        <v>12</v>
      </c>
      <c r="I52" s="7">
        <f t="shared" si="1"/>
        <v>60</v>
      </c>
      <c r="J52" s="8">
        <f t="shared" si="2"/>
        <v>80</v>
      </c>
      <c r="K52" s="68">
        <v>35</v>
      </c>
      <c r="L52" s="68">
        <f t="shared" si="0"/>
        <v>95</v>
      </c>
      <c r="M52" s="8">
        <f t="shared" si="3"/>
        <v>79.831932773109244</v>
      </c>
      <c r="N52" s="5"/>
      <c r="O52" s="5"/>
      <c r="P52" s="5"/>
      <c r="Q52" s="5"/>
      <c r="R52" s="5"/>
      <c r="S52" s="5"/>
      <c r="T52" s="11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ht="21" customHeight="1" x14ac:dyDescent="0.25">
      <c r="A53" s="9">
        <v>46</v>
      </c>
      <c r="B53" s="30" t="s">
        <v>102</v>
      </c>
      <c r="C53" s="31" t="s">
        <v>103</v>
      </c>
      <c r="D53" s="11">
        <v>15</v>
      </c>
      <c r="E53" s="11">
        <v>8</v>
      </c>
      <c r="F53" s="29">
        <v>15</v>
      </c>
      <c r="G53" s="29">
        <v>18</v>
      </c>
      <c r="H53" s="11">
        <v>13</v>
      </c>
      <c r="I53" s="7">
        <f t="shared" si="1"/>
        <v>69</v>
      </c>
      <c r="J53" s="8">
        <f t="shared" si="2"/>
        <v>92</v>
      </c>
      <c r="K53" s="68">
        <v>37</v>
      </c>
      <c r="L53" s="68">
        <f t="shared" si="0"/>
        <v>106</v>
      </c>
      <c r="M53" s="8">
        <f t="shared" si="3"/>
        <v>89.075630252100851</v>
      </c>
      <c r="N53" s="5"/>
      <c r="O53" s="5"/>
      <c r="P53" s="5"/>
      <c r="Q53" s="5"/>
      <c r="R53" s="5"/>
      <c r="S53" s="5"/>
      <c r="T53" s="11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ht="21" customHeight="1" x14ac:dyDescent="0.25">
      <c r="A54" s="9">
        <v>47</v>
      </c>
      <c r="B54" s="30" t="s">
        <v>104</v>
      </c>
      <c r="C54" s="31" t="s">
        <v>105</v>
      </c>
      <c r="D54" s="11">
        <v>17</v>
      </c>
      <c r="E54" s="11">
        <v>9</v>
      </c>
      <c r="F54" s="29">
        <v>16</v>
      </c>
      <c r="G54" s="29">
        <v>18</v>
      </c>
      <c r="H54" s="11">
        <v>14</v>
      </c>
      <c r="I54" s="7">
        <f t="shared" si="1"/>
        <v>74</v>
      </c>
      <c r="J54" s="8">
        <f t="shared" si="2"/>
        <v>98.666666666666671</v>
      </c>
      <c r="K54" s="68">
        <v>44</v>
      </c>
      <c r="L54" s="68">
        <f t="shared" si="0"/>
        <v>118</v>
      </c>
      <c r="M54" s="8">
        <f t="shared" si="3"/>
        <v>99.159663865546221</v>
      </c>
      <c r="N54" s="5"/>
      <c r="O54" s="5"/>
      <c r="P54" s="5"/>
      <c r="Q54" s="5"/>
      <c r="R54" s="5"/>
      <c r="S54" s="5"/>
      <c r="T54" s="11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s="5" customFormat="1" ht="21" customHeight="1" x14ac:dyDescent="0.25">
      <c r="A55" s="9">
        <v>48</v>
      </c>
      <c r="B55" s="30" t="s">
        <v>106</v>
      </c>
      <c r="C55" s="31" t="s">
        <v>107</v>
      </c>
      <c r="D55" s="11">
        <v>15</v>
      </c>
      <c r="E55" s="11">
        <v>9</v>
      </c>
      <c r="F55" s="29">
        <v>15</v>
      </c>
      <c r="G55" s="29">
        <v>16</v>
      </c>
      <c r="H55" s="11">
        <v>13</v>
      </c>
      <c r="I55" s="7">
        <f t="shared" si="1"/>
        <v>68</v>
      </c>
      <c r="J55" s="8">
        <f t="shared" si="2"/>
        <v>90.666666666666657</v>
      </c>
      <c r="K55" s="68">
        <v>40</v>
      </c>
      <c r="L55" s="68">
        <f t="shared" si="0"/>
        <v>108</v>
      </c>
      <c r="M55" s="8">
        <f t="shared" si="3"/>
        <v>90.756302521008408</v>
      </c>
      <c r="T55" s="11"/>
    </row>
    <row r="56" spans="1:33" ht="21" customHeight="1" x14ac:dyDescent="0.25">
      <c r="A56" s="9">
        <v>49</v>
      </c>
      <c r="B56" s="30" t="s">
        <v>108</v>
      </c>
      <c r="C56" s="31" t="s">
        <v>109</v>
      </c>
      <c r="D56" s="11">
        <v>0</v>
      </c>
      <c r="E56" s="11">
        <v>0</v>
      </c>
      <c r="F56" s="29">
        <v>0</v>
      </c>
      <c r="G56" s="29">
        <v>0</v>
      </c>
      <c r="H56" s="11">
        <v>0</v>
      </c>
      <c r="I56" s="7">
        <f t="shared" si="1"/>
        <v>0</v>
      </c>
      <c r="J56" s="8">
        <f t="shared" si="2"/>
        <v>0</v>
      </c>
      <c r="K56" s="68">
        <v>0</v>
      </c>
      <c r="L56" s="68">
        <f t="shared" si="0"/>
        <v>0</v>
      </c>
      <c r="M56" s="8">
        <f t="shared" si="3"/>
        <v>0</v>
      </c>
      <c r="N56" s="5"/>
      <c r="O56" s="5"/>
      <c r="P56" s="5"/>
      <c r="Q56" s="5"/>
      <c r="R56" s="5"/>
      <c r="S56" s="5"/>
      <c r="T56" s="11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ht="21" customHeight="1" x14ac:dyDescent="0.25">
      <c r="A57" s="9">
        <v>50</v>
      </c>
      <c r="B57" s="30" t="s">
        <v>110</v>
      </c>
      <c r="C57" s="31" t="s">
        <v>111</v>
      </c>
      <c r="D57" s="11">
        <v>12</v>
      </c>
      <c r="E57" s="11">
        <v>8</v>
      </c>
      <c r="F57" s="29">
        <v>11</v>
      </c>
      <c r="G57" s="29">
        <v>13</v>
      </c>
      <c r="H57" s="11">
        <v>11</v>
      </c>
      <c r="I57" s="7">
        <f t="shared" si="1"/>
        <v>55</v>
      </c>
      <c r="J57" s="8">
        <f t="shared" si="2"/>
        <v>73.333333333333329</v>
      </c>
      <c r="K57" s="68">
        <v>28</v>
      </c>
      <c r="L57" s="68">
        <f t="shared" si="0"/>
        <v>83</v>
      </c>
      <c r="M57" s="8">
        <f t="shared" si="3"/>
        <v>69.747899159663859</v>
      </c>
      <c r="N57" s="5"/>
      <c r="O57" s="5"/>
      <c r="P57" s="5"/>
      <c r="Q57" s="5"/>
      <c r="R57" s="5"/>
      <c r="S57" s="5"/>
      <c r="T57" s="11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ht="21" customHeight="1" x14ac:dyDescent="0.25">
      <c r="A58" s="9">
        <v>51</v>
      </c>
      <c r="B58" s="30" t="s">
        <v>112</v>
      </c>
      <c r="C58" s="31" t="s">
        <v>113</v>
      </c>
      <c r="D58" s="11">
        <v>12</v>
      </c>
      <c r="E58" s="11">
        <v>8</v>
      </c>
      <c r="F58" s="29">
        <v>12</v>
      </c>
      <c r="G58" s="29">
        <v>12</v>
      </c>
      <c r="H58" s="11">
        <v>10</v>
      </c>
      <c r="I58" s="7">
        <f t="shared" si="1"/>
        <v>54</v>
      </c>
      <c r="J58" s="8">
        <f t="shared" si="2"/>
        <v>72</v>
      </c>
      <c r="K58" s="68">
        <v>37</v>
      </c>
      <c r="L58" s="68">
        <f t="shared" si="0"/>
        <v>91</v>
      </c>
      <c r="M58" s="8">
        <f t="shared" si="3"/>
        <v>76.470588235294116</v>
      </c>
      <c r="N58" s="5"/>
      <c r="O58" s="5"/>
      <c r="P58" s="5"/>
      <c r="Q58" s="5"/>
      <c r="R58" s="5"/>
      <c r="S58" s="5"/>
      <c r="T58" s="11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21" customHeight="1" x14ac:dyDescent="0.25">
      <c r="A59" s="9">
        <v>52</v>
      </c>
      <c r="B59" s="30" t="s">
        <v>114</v>
      </c>
      <c r="C59" s="31" t="s">
        <v>115</v>
      </c>
      <c r="D59" s="11">
        <v>11</v>
      </c>
      <c r="E59" s="11">
        <v>6</v>
      </c>
      <c r="F59" s="29">
        <v>10</v>
      </c>
      <c r="G59" s="29">
        <v>13</v>
      </c>
      <c r="H59" s="11">
        <v>11</v>
      </c>
      <c r="I59" s="7">
        <f t="shared" si="1"/>
        <v>51</v>
      </c>
      <c r="J59" s="8">
        <f t="shared" si="2"/>
        <v>68</v>
      </c>
      <c r="K59" s="68">
        <v>39</v>
      </c>
      <c r="L59" s="68">
        <f t="shared" si="0"/>
        <v>90</v>
      </c>
      <c r="M59" s="8">
        <f t="shared" si="3"/>
        <v>75.630252100840337</v>
      </c>
      <c r="N59" s="5"/>
      <c r="O59" s="5"/>
      <c r="P59" s="5"/>
      <c r="Q59" s="5"/>
      <c r="R59" s="5"/>
      <c r="S59" s="5"/>
      <c r="T59" s="11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21" customHeight="1" x14ac:dyDescent="0.25">
      <c r="A60" s="9">
        <v>53</v>
      </c>
      <c r="B60" s="30" t="s">
        <v>116</v>
      </c>
      <c r="C60" s="31" t="s">
        <v>117</v>
      </c>
      <c r="D60" s="11">
        <v>15</v>
      </c>
      <c r="E60" s="11">
        <v>8</v>
      </c>
      <c r="F60" s="29">
        <v>15</v>
      </c>
      <c r="G60" s="29">
        <v>16</v>
      </c>
      <c r="H60" s="11">
        <v>12</v>
      </c>
      <c r="I60" s="7">
        <f t="shared" si="1"/>
        <v>66</v>
      </c>
      <c r="J60" s="8">
        <f t="shared" si="2"/>
        <v>88</v>
      </c>
      <c r="K60" s="68">
        <v>40</v>
      </c>
      <c r="L60" s="68">
        <f t="shared" si="0"/>
        <v>106</v>
      </c>
      <c r="M60" s="8">
        <f t="shared" si="3"/>
        <v>89.075630252100851</v>
      </c>
      <c r="N60" s="5"/>
      <c r="O60" s="5"/>
      <c r="P60" s="5"/>
      <c r="Q60" s="5"/>
      <c r="R60" s="5"/>
      <c r="S60" s="5"/>
      <c r="T60" s="11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21" customHeight="1" x14ac:dyDescent="0.25">
      <c r="A61" s="9">
        <v>54</v>
      </c>
      <c r="B61" s="30" t="s">
        <v>118</v>
      </c>
      <c r="C61" s="31" t="s">
        <v>119</v>
      </c>
      <c r="D61" s="11">
        <v>0</v>
      </c>
      <c r="E61" s="11">
        <v>0</v>
      </c>
      <c r="F61" s="29">
        <v>0</v>
      </c>
      <c r="G61" s="29">
        <v>0</v>
      </c>
      <c r="H61" s="11">
        <v>0</v>
      </c>
      <c r="I61" s="7">
        <f t="shared" si="1"/>
        <v>0</v>
      </c>
      <c r="J61" s="8">
        <f t="shared" si="2"/>
        <v>0</v>
      </c>
      <c r="K61" s="68">
        <v>0</v>
      </c>
      <c r="L61" s="68">
        <f t="shared" si="0"/>
        <v>0</v>
      </c>
      <c r="M61" s="8">
        <f t="shared" si="3"/>
        <v>0</v>
      </c>
      <c r="N61" s="5"/>
      <c r="O61" s="5"/>
      <c r="P61" s="5"/>
      <c r="Q61" s="5"/>
      <c r="R61" s="5"/>
      <c r="S61" s="5"/>
      <c r="T61" s="11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21" customHeight="1" x14ac:dyDescent="0.25">
      <c r="A62" s="9">
        <v>55</v>
      </c>
      <c r="B62" s="30" t="s">
        <v>120</v>
      </c>
      <c r="C62" s="31" t="s">
        <v>121</v>
      </c>
      <c r="D62" s="11">
        <v>10</v>
      </c>
      <c r="E62" s="11">
        <v>8</v>
      </c>
      <c r="F62" s="29">
        <v>13</v>
      </c>
      <c r="G62" s="29">
        <v>14</v>
      </c>
      <c r="H62" s="11">
        <v>10</v>
      </c>
      <c r="I62" s="7">
        <f t="shared" si="1"/>
        <v>55</v>
      </c>
      <c r="J62" s="8">
        <f t="shared" si="2"/>
        <v>73.333333333333329</v>
      </c>
      <c r="K62" s="68">
        <v>37</v>
      </c>
      <c r="L62" s="68">
        <f t="shared" si="0"/>
        <v>92</v>
      </c>
      <c r="M62" s="8">
        <f t="shared" si="3"/>
        <v>77.310924369747909</v>
      </c>
      <c r="N62" s="5"/>
      <c r="O62" s="5"/>
      <c r="P62" s="5"/>
      <c r="Q62" s="5"/>
      <c r="R62" s="5"/>
      <c r="S62" s="5"/>
      <c r="T62" s="11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ht="21" customHeight="1" x14ac:dyDescent="0.25">
      <c r="A63" s="9">
        <v>56</v>
      </c>
      <c r="B63" s="30" t="s">
        <v>122</v>
      </c>
      <c r="C63" s="31" t="s">
        <v>123</v>
      </c>
      <c r="D63" s="11">
        <v>14</v>
      </c>
      <c r="E63" s="11">
        <v>7</v>
      </c>
      <c r="F63" s="29">
        <v>13</v>
      </c>
      <c r="G63" s="29">
        <v>13</v>
      </c>
      <c r="H63" s="11">
        <v>10</v>
      </c>
      <c r="I63" s="7">
        <f t="shared" si="1"/>
        <v>57</v>
      </c>
      <c r="J63" s="8">
        <f t="shared" si="2"/>
        <v>76</v>
      </c>
      <c r="K63" s="68">
        <v>32</v>
      </c>
      <c r="L63" s="68">
        <f t="shared" si="0"/>
        <v>89</v>
      </c>
      <c r="M63" s="8">
        <f t="shared" si="3"/>
        <v>74.789915966386559</v>
      </c>
      <c r="N63" s="5"/>
      <c r="O63" s="5"/>
      <c r="P63" s="5"/>
      <c r="Q63" s="5"/>
      <c r="R63" s="5"/>
      <c r="S63" s="5"/>
      <c r="T63" s="11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21" customHeight="1" x14ac:dyDescent="0.25">
      <c r="A64" s="9">
        <v>57</v>
      </c>
      <c r="B64" s="30" t="s">
        <v>124</v>
      </c>
      <c r="C64" s="31" t="s">
        <v>125</v>
      </c>
      <c r="D64" s="11">
        <v>15</v>
      </c>
      <c r="E64" s="11">
        <v>8</v>
      </c>
      <c r="F64" s="29">
        <v>14</v>
      </c>
      <c r="G64" s="29">
        <v>16</v>
      </c>
      <c r="H64" s="11">
        <v>13</v>
      </c>
      <c r="I64" s="7">
        <f t="shared" si="1"/>
        <v>66</v>
      </c>
      <c r="J64" s="8">
        <f t="shared" si="2"/>
        <v>88</v>
      </c>
      <c r="K64" s="68">
        <v>29</v>
      </c>
      <c r="L64" s="68">
        <f t="shared" si="0"/>
        <v>95</v>
      </c>
      <c r="M64" s="8">
        <f t="shared" si="3"/>
        <v>79.831932773109244</v>
      </c>
      <c r="N64" s="5"/>
      <c r="O64" s="5"/>
      <c r="P64" s="5"/>
      <c r="Q64" s="5"/>
      <c r="R64" s="5"/>
      <c r="S64" s="5"/>
      <c r="T64" s="11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21" customHeight="1" x14ac:dyDescent="0.25">
      <c r="A65" s="9">
        <v>58</v>
      </c>
      <c r="B65" s="30" t="s">
        <v>126</v>
      </c>
      <c r="C65" s="31" t="s">
        <v>127</v>
      </c>
      <c r="D65" s="11">
        <v>11</v>
      </c>
      <c r="E65" s="11">
        <v>4</v>
      </c>
      <c r="F65" s="29">
        <v>8</v>
      </c>
      <c r="G65" s="29">
        <v>8</v>
      </c>
      <c r="H65" s="11">
        <v>8</v>
      </c>
      <c r="I65" s="7">
        <f t="shared" si="1"/>
        <v>39</v>
      </c>
      <c r="J65" s="8">
        <f t="shared" si="2"/>
        <v>52</v>
      </c>
      <c r="K65" s="68">
        <v>28</v>
      </c>
      <c r="L65" s="68">
        <f t="shared" si="0"/>
        <v>67</v>
      </c>
      <c r="M65" s="8">
        <f t="shared" si="3"/>
        <v>56.30252100840336</v>
      </c>
      <c r="N65" s="5"/>
      <c r="O65" s="5"/>
      <c r="P65" s="5"/>
      <c r="Q65" s="5"/>
      <c r="R65" s="5"/>
      <c r="S65" s="5"/>
      <c r="T65" s="11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s="4" customFormat="1" ht="21" customHeight="1" x14ac:dyDescent="0.25">
      <c r="A66" s="9">
        <v>59</v>
      </c>
      <c r="B66" s="30" t="s">
        <v>128</v>
      </c>
      <c r="C66" s="31" t="s">
        <v>129</v>
      </c>
      <c r="D66" s="11">
        <v>12</v>
      </c>
      <c r="E66" s="11">
        <v>4</v>
      </c>
      <c r="F66" s="29">
        <v>9</v>
      </c>
      <c r="G66" s="29">
        <v>11</v>
      </c>
      <c r="H66" s="11">
        <v>10</v>
      </c>
      <c r="I66" s="7">
        <f t="shared" si="1"/>
        <v>46</v>
      </c>
      <c r="J66" s="8">
        <f t="shared" si="2"/>
        <v>61.333333333333329</v>
      </c>
      <c r="K66" s="68">
        <v>18</v>
      </c>
      <c r="L66" s="68">
        <f t="shared" si="0"/>
        <v>64</v>
      </c>
      <c r="M66" s="8">
        <f t="shared" si="3"/>
        <v>53.781512605042018</v>
      </c>
      <c r="N66" s="3"/>
      <c r="O66" s="3"/>
      <c r="P66" s="3"/>
      <c r="Q66" s="3"/>
      <c r="R66" s="3"/>
      <c r="S66" s="3"/>
      <c r="T66" s="11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21" customHeight="1" x14ac:dyDescent="0.25">
      <c r="A67" s="9">
        <v>60</v>
      </c>
      <c r="B67" s="30" t="s">
        <v>130</v>
      </c>
      <c r="C67" s="31" t="s">
        <v>131</v>
      </c>
      <c r="D67" s="11">
        <v>16</v>
      </c>
      <c r="E67" s="11">
        <v>9</v>
      </c>
      <c r="F67" s="29">
        <v>15</v>
      </c>
      <c r="G67" s="29">
        <v>16</v>
      </c>
      <c r="H67" s="11">
        <v>12</v>
      </c>
      <c r="I67" s="7">
        <f t="shared" si="1"/>
        <v>68</v>
      </c>
      <c r="J67" s="8">
        <f t="shared" si="2"/>
        <v>90.666666666666657</v>
      </c>
      <c r="K67" s="68">
        <v>38</v>
      </c>
      <c r="L67" s="68">
        <f t="shared" si="0"/>
        <v>106</v>
      </c>
      <c r="M67" s="8">
        <f t="shared" si="3"/>
        <v>89.075630252100851</v>
      </c>
      <c r="N67" s="5"/>
      <c r="O67" s="5"/>
      <c r="P67" s="5"/>
      <c r="Q67" s="5"/>
      <c r="R67" s="5"/>
      <c r="S67" s="5"/>
      <c r="T67" s="11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s="4" customFormat="1" ht="21" customHeight="1" x14ac:dyDescent="0.25">
      <c r="A68" s="9">
        <v>61</v>
      </c>
      <c r="B68" s="30" t="s">
        <v>132</v>
      </c>
      <c r="C68" s="31" t="s">
        <v>133</v>
      </c>
      <c r="D68" s="11">
        <v>14</v>
      </c>
      <c r="E68" s="11">
        <v>9</v>
      </c>
      <c r="F68" s="29">
        <v>13</v>
      </c>
      <c r="G68" s="29">
        <v>16</v>
      </c>
      <c r="H68" s="11">
        <v>12</v>
      </c>
      <c r="I68" s="7">
        <f t="shared" si="1"/>
        <v>64</v>
      </c>
      <c r="J68" s="8">
        <f t="shared" si="2"/>
        <v>85.333333333333343</v>
      </c>
      <c r="K68" s="68">
        <v>40</v>
      </c>
      <c r="L68" s="68">
        <f t="shared" si="0"/>
        <v>104</v>
      </c>
      <c r="M68" s="8">
        <f t="shared" si="3"/>
        <v>87.394957983193279</v>
      </c>
      <c r="N68" s="3"/>
      <c r="O68" s="3"/>
      <c r="P68" s="3"/>
      <c r="Q68" s="3"/>
      <c r="R68" s="3"/>
      <c r="S68" s="3"/>
      <c r="T68" s="11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21" customHeight="1" x14ac:dyDescent="0.25">
      <c r="A69" s="9">
        <v>62</v>
      </c>
      <c r="B69" s="30" t="s">
        <v>134</v>
      </c>
      <c r="C69" s="31" t="s">
        <v>135</v>
      </c>
      <c r="D69" s="11">
        <v>14</v>
      </c>
      <c r="E69" s="11">
        <v>5</v>
      </c>
      <c r="F69" s="29">
        <v>11</v>
      </c>
      <c r="G69" s="29">
        <v>14</v>
      </c>
      <c r="H69" s="11">
        <v>11</v>
      </c>
      <c r="I69" s="7">
        <f t="shared" si="1"/>
        <v>55</v>
      </c>
      <c r="J69" s="8">
        <f t="shared" si="2"/>
        <v>73.333333333333329</v>
      </c>
      <c r="K69" s="68">
        <v>28</v>
      </c>
      <c r="L69" s="68">
        <f t="shared" si="0"/>
        <v>83</v>
      </c>
      <c r="M69" s="8">
        <f t="shared" si="3"/>
        <v>69.747899159663859</v>
      </c>
      <c r="N69" s="5"/>
      <c r="O69" s="5"/>
      <c r="P69" s="5"/>
      <c r="Q69" s="5"/>
      <c r="R69" s="5"/>
      <c r="S69" s="5"/>
      <c r="T69" s="11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s="4" customFormat="1" ht="21" customHeight="1" x14ac:dyDescent="0.25">
      <c r="A70" s="9">
        <v>63</v>
      </c>
      <c r="B70" s="30" t="s">
        <v>136</v>
      </c>
      <c r="C70" s="31" t="s">
        <v>137</v>
      </c>
      <c r="D70" s="11">
        <v>12</v>
      </c>
      <c r="E70" s="11">
        <v>4</v>
      </c>
      <c r="F70" s="29">
        <v>12</v>
      </c>
      <c r="G70" s="29">
        <v>11</v>
      </c>
      <c r="H70" s="11">
        <v>9</v>
      </c>
      <c r="I70" s="7">
        <f t="shared" si="1"/>
        <v>48</v>
      </c>
      <c r="J70" s="8">
        <f t="shared" si="2"/>
        <v>64</v>
      </c>
      <c r="K70" s="68">
        <v>22</v>
      </c>
      <c r="L70" s="68">
        <f t="shared" si="0"/>
        <v>70</v>
      </c>
      <c r="M70" s="8">
        <f t="shared" si="3"/>
        <v>58.82352941176471</v>
      </c>
      <c r="N70" s="3"/>
      <c r="O70" s="3"/>
      <c r="P70" s="3"/>
      <c r="Q70" s="3"/>
      <c r="R70" s="3"/>
      <c r="S70" s="3"/>
      <c r="T70" s="11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s="4" customFormat="1" ht="21" customHeight="1" x14ac:dyDescent="0.25">
      <c r="A71" s="9">
        <v>64</v>
      </c>
      <c r="B71" s="30" t="s">
        <v>138</v>
      </c>
      <c r="C71" s="31" t="s">
        <v>139</v>
      </c>
      <c r="D71" s="11">
        <v>15</v>
      </c>
      <c r="E71" s="11">
        <v>6</v>
      </c>
      <c r="F71" s="29">
        <v>11</v>
      </c>
      <c r="G71" s="29">
        <v>11</v>
      </c>
      <c r="H71" s="11">
        <v>11</v>
      </c>
      <c r="I71" s="7">
        <f t="shared" si="1"/>
        <v>54</v>
      </c>
      <c r="J71" s="8">
        <f t="shared" si="2"/>
        <v>72</v>
      </c>
      <c r="K71" s="68">
        <v>38</v>
      </c>
      <c r="L71" s="68">
        <f t="shared" ref="L71:L79" si="4">I71+K71</f>
        <v>92</v>
      </c>
      <c r="M71" s="8">
        <f t="shared" si="3"/>
        <v>77.310924369747909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s="4" customFormat="1" ht="21" customHeight="1" x14ac:dyDescent="0.25">
      <c r="A72" s="9">
        <v>65</v>
      </c>
      <c r="B72" s="30" t="s">
        <v>140</v>
      </c>
      <c r="C72" s="31" t="s">
        <v>141</v>
      </c>
      <c r="D72" s="11">
        <v>17</v>
      </c>
      <c r="E72" s="11">
        <v>6</v>
      </c>
      <c r="F72" s="29">
        <v>16</v>
      </c>
      <c r="G72" s="29">
        <v>18</v>
      </c>
      <c r="H72" s="11">
        <v>14</v>
      </c>
      <c r="I72" s="7">
        <f t="shared" ref="I72:I79" si="5">D72+E72+F72+G72+H72</f>
        <v>71</v>
      </c>
      <c r="J72" s="8">
        <f t="shared" ref="J72:J79" si="6">(I72/75)*100</f>
        <v>94.666666666666671</v>
      </c>
      <c r="K72" s="68">
        <v>44</v>
      </c>
      <c r="L72" s="68">
        <f t="shared" si="4"/>
        <v>115</v>
      </c>
      <c r="M72" s="8">
        <f t="shared" ref="M72:M79" si="7">(L72/119)*100</f>
        <v>96.638655462184872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s="4" customFormat="1" ht="21" customHeight="1" x14ac:dyDescent="0.25">
      <c r="A73" s="9">
        <v>66</v>
      </c>
      <c r="B73" s="30" t="s">
        <v>142</v>
      </c>
      <c r="C73" s="31" t="s">
        <v>143</v>
      </c>
      <c r="D73" s="11">
        <v>15</v>
      </c>
      <c r="E73" s="11">
        <v>6</v>
      </c>
      <c r="F73" s="29">
        <v>11</v>
      </c>
      <c r="G73" s="29">
        <v>13</v>
      </c>
      <c r="H73" s="11">
        <v>11</v>
      </c>
      <c r="I73" s="7">
        <f t="shared" si="5"/>
        <v>56</v>
      </c>
      <c r="J73" s="8">
        <f t="shared" si="6"/>
        <v>74.666666666666671</v>
      </c>
      <c r="K73" s="68">
        <v>38</v>
      </c>
      <c r="L73" s="68">
        <f t="shared" si="4"/>
        <v>94</v>
      </c>
      <c r="M73" s="8">
        <f t="shared" si="7"/>
        <v>78.991596638655466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s="4" customFormat="1" ht="21" customHeight="1" x14ac:dyDescent="0.25">
      <c r="A74" s="9">
        <v>67</v>
      </c>
      <c r="B74" s="71" t="s">
        <v>702</v>
      </c>
      <c r="C74" s="48" t="s">
        <v>703</v>
      </c>
      <c r="D74" s="11">
        <v>13</v>
      </c>
      <c r="E74" s="11">
        <v>9</v>
      </c>
      <c r="F74" s="29">
        <v>11</v>
      </c>
      <c r="G74" s="29">
        <v>16</v>
      </c>
      <c r="H74" s="11">
        <v>11</v>
      </c>
      <c r="I74" s="7">
        <f t="shared" si="5"/>
        <v>60</v>
      </c>
      <c r="J74" s="8">
        <f t="shared" si="6"/>
        <v>80</v>
      </c>
      <c r="K74" s="68">
        <v>34</v>
      </c>
      <c r="L74" s="68">
        <f t="shared" si="4"/>
        <v>94</v>
      </c>
      <c r="M74" s="8">
        <f t="shared" si="7"/>
        <v>78.991596638655466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s="4" customFormat="1" ht="21" customHeight="1" x14ac:dyDescent="0.25">
      <c r="A75" s="9">
        <v>68</v>
      </c>
      <c r="B75" s="71" t="s">
        <v>704</v>
      </c>
      <c r="C75" s="47" t="s">
        <v>814</v>
      </c>
      <c r="D75" s="11">
        <v>12</v>
      </c>
      <c r="E75" s="11">
        <v>5</v>
      </c>
      <c r="F75" s="29">
        <v>8</v>
      </c>
      <c r="G75" s="29">
        <v>8</v>
      </c>
      <c r="H75" s="11">
        <v>8</v>
      </c>
      <c r="I75" s="7">
        <f t="shared" si="5"/>
        <v>41</v>
      </c>
      <c r="J75" s="8">
        <f t="shared" si="6"/>
        <v>54.666666666666664</v>
      </c>
      <c r="K75" s="68">
        <v>20</v>
      </c>
      <c r="L75" s="68">
        <f t="shared" si="4"/>
        <v>61</v>
      </c>
      <c r="M75" s="8">
        <f t="shared" si="7"/>
        <v>51.260504201680668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s="4" customFormat="1" ht="21" customHeight="1" x14ac:dyDescent="0.25">
      <c r="A76" s="9">
        <v>69</v>
      </c>
      <c r="B76" s="71" t="s">
        <v>705</v>
      </c>
      <c r="C76" s="47" t="s">
        <v>706</v>
      </c>
      <c r="D76" s="11">
        <v>16</v>
      </c>
      <c r="E76" s="11">
        <v>9</v>
      </c>
      <c r="F76" s="29">
        <v>15</v>
      </c>
      <c r="G76" s="29">
        <v>18</v>
      </c>
      <c r="H76" s="11">
        <v>14</v>
      </c>
      <c r="I76" s="7">
        <f t="shared" si="5"/>
        <v>72</v>
      </c>
      <c r="J76" s="8">
        <f t="shared" si="6"/>
        <v>96</v>
      </c>
      <c r="K76" s="68">
        <v>2</v>
      </c>
      <c r="L76" s="68">
        <f t="shared" si="4"/>
        <v>74</v>
      </c>
      <c r="M76" s="8">
        <f t="shared" si="7"/>
        <v>62.184873949579831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s="4" customFormat="1" ht="21" customHeight="1" x14ac:dyDescent="0.25">
      <c r="A77" s="9">
        <v>70</v>
      </c>
      <c r="B77" s="71" t="s">
        <v>800</v>
      </c>
      <c r="C77" s="47" t="s">
        <v>801</v>
      </c>
      <c r="D77" s="11">
        <v>16</v>
      </c>
      <c r="E77" s="11">
        <v>5</v>
      </c>
      <c r="F77" s="29">
        <v>14</v>
      </c>
      <c r="G77" s="29">
        <v>16</v>
      </c>
      <c r="H77" s="11">
        <v>12</v>
      </c>
      <c r="I77" s="7">
        <f t="shared" si="5"/>
        <v>63</v>
      </c>
      <c r="J77" s="8">
        <f t="shared" si="6"/>
        <v>84</v>
      </c>
      <c r="K77" s="68">
        <v>38</v>
      </c>
      <c r="L77" s="68">
        <f t="shared" si="4"/>
        <v>101</v>
      </c>
      <c r="M77" s="8">
        <f t="shared" si="7"/>
        <v>84.87394957983193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s="4" customFormat="1" ht="21" customHeight="1" x14ac:dyDescent="0.25">
      <c r="A78" s="9">
        <v>71</v>
      </c>
      <c r="B78" s="72" t="s">
        <v>144</v>
      </c>
      <c r="C78" s="20" t="s">
        <v>145</v>
      </c>
      <c r="D78" s="11">
        <v>12</v>
      </c>
      <c r="E78" s="11">
        <v>8</v>
      </c>
      <c r="F78" s="29">
        <v>9</v>
      </c>
      <c r="G78" s="29">
        <v>10</v>
      </c>
      <c r="H78" s="11">
        <v>10</v>
      </c>
      <c r="I78" s="7">
        <f t="shared" si="5"/>
        <v>49</v>
      </c>
      <c r="J78" s="8">
        <f t="shared" si="6"/>
        <v>65.333333333333329</v>
      </c>
      <c r="K78" s="68">
        <v>34</v>
      </c>
      <c r="L78" s="68">
        <f t="shared" si="4"/>
        <v>83</v>
      </c>
      <c r="M78" s="8">
        <f t="shared" si="7"/>
        <v>69.747899159663859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s="4" customFormat="1" ht="21" customHeight="1" x14ac:dyDescent="0.25">
      <c r="A79" s="9">
        <v>72</v>
      </c>
      <c r="B79" s="72" t="s">
        <v>696</v>
      </c>
      <c r="C79" s="34" t="s">
        <v>697</v>
      </c>
      <c r="D79" s="11">
        <v>11</v>
      </c>
      <c r="E79" s="11">
        <v>5</v>
      </c>
      <c r="F79" s="29">
        <v>13</v>
      </c>
      <c r="G79" s="29">
        <v>13</v>
      </c>
      <c r="H79" s="11">
        <v>10</v>
      </c>
      <c r="I79" s="7">
        <f t="shared" si="5"/>
        <v>52</v>
      </c>
      <c r="J79" s="8">
        <f t="shared" si="6"/>
        <v>69.333333333333343</v>
      </c>
      <c r="K79" s="68">
        <v>17</v>
      </c>
      <c r="L79" s="68">
        <f t="shared" si="4"/>
        <v>69</v>
      </c>
      <c r="M79" s="8">
        <f t="shared" si="7"/>
        <v>57.983193277310932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s="4" customFormat="1" ht="18.75" x14ac:dyDescent="0.25">
      <c r="A80" s="100" t="s">
        <v>0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21.75" customHeight="1" x14ac:dyDescent="0.25">
      <c r="A81" s="101" t="s">
        <v>876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3" ht="21.75" customHeight="1" x14ac:dyDescent="0.25">
      <c r="A82" s="83" t="s">
        <v>830</v>
      </c>
      <c r="B82" s="83"/>
      <c r="C82" s="83"/>
      <c r="D82" s="84" t="s">
        <v>6</v>
      </c>
      <c r="E82" s="84"/>
      <c r="F82" s="84"/>
      <c r="G82" s="84"/>
      <c r="H82" s="84"/>
      <c r="I82" s="80"/>
      <c r="J82" s="80"/>
      <c r="K82" s="84" t="s">
        <v>829</v>
      </c>
      <c r="L82" s="84"/>
      <c r="M82" s="8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s="4" customFormat="1" ht="24" customHeight="1" x14ac:dyDescent="0.25">
      <c r="A83" s="94" t="s">
        <v>2</v>
      </c>
      <c r="B83" s="95" t="s">
        <v>3</v>
      </c>
      <c r="C83" s="96" t="s">
        <v>4</v>
      </c>
      <c r="D83" s="6" t="s">
        <v>841</v>
      </c>
      <c r="E83" s="6" t="s">
        <v>844</v>
      </c>
      <c r="F83" s="73" t="s">
        <v>845</v>
      </c>
      <c r="G83" s="73" t="s">
        <v>847</v>
      </c>
      <c r="H83" s="73" t="s">
        <v>848</v>
      </c>
      <c r="I83" s="85" t="s">
        <v>701</v>
      </c>
      <c r="J83" s="87" t="s">
        <v>874</v>
      </c>
      <c r="K83" s="85" t="s">
        <v>700</v>
      </c>
      <c r="L83" s="85" t="s">
        <v>873</v>
      </c>
      <c r="M83" s="87" t="s">
        <v>875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21.75" customHeight="1" x14ac:dyDescent="0.25">
      <c r="A84" s="94"/>
      <c r="B84" s="95"/>
      <c r="C84" s="96"/>
      <c r="D84" s="81" t="s">
        <v>842</v>
      </c>
      <c r="E84" s="6" t="s">
        <v>843</v>
      </c>
      <c r="F84" s="73" t="s">
        <v>846</v>
      </c>
      <c r="G84" s="73" t="s">
        <v>802</v>
      </c>
      <c r="H84" s="73" t="s">
        <v>849</v>
      </c>
      <c r="I84" s="86"/>
      <c r="J84" s="87"/>
      <c r="K84" s="86"/>
      <c r="L84" s="86"/>
      <c r="M84" s="87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s="4" customFormat="1" ht="19.5" customHeight="1" x14ac:dyDescent="0.25">
      <c r="A85" s="105" t="s">
        <v>5</v>
      </c>
      <c r="B85" s="106"/>
      <c r="C85" s="107"/>
      <c r="D85" s="7">
        <v>17</v>
      </c>
      <c r="E85" s="7">
        <v>20</v>
      </c>
      <c r="F85" s="29">
        <v>16</v>
      </c>
      <c r="G85" s="29">
        <v>16</v>
      </c>
      <c r="H85" s="29">
        <v>14</v>
      </c>
      <c r="I85" s="7">
        <f>D85+E85+F85+G85+H85</f>
        <v>83</v>
      </c>
      <c r="J85" s="8">
        <f>(I85/83)*100</f>
        <v>100</v>
      </c>
      <c r="K85" s="68">
        <v>48</v>
      </c>
      <c r="L85" s="68">
        <f t="shared" ref="L85:L123" si="8">I85+K85</f>
        <v>131</v>
      </c>
      <c r="M85" s="8">
        <f>(L85/131)*100</f>
        <v>100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33" ht="18.95" customHeight="1" x14ac:dyDescent="0.25">
      <c r="A86" s="9">
        <v>1</v>
      </c>
      <c r="B86" s="35" t="s">
        <v>146</v>
      </c>
      <c r="C86" s="31" t="s">
        <v>147</v>
      </c>
      <c r="D86" s="13">
        <v>16</v>
      </c>
      <c r="E86" s="13">
        <v>19</v>
      </c>
      <c r="F86" s="13">
        <v>16</v>
      </c>
      <c r="G86" s="13">
        <v>15</v>
      </c>
      <c r="H86" s="13">
        <v>13</v>
      </c>
      <c r="I86" s="7">
        <f t="shared" ref="I86:I123" si="9">D86+E86+F86+G86+H86</f>
        <v>79</v>
      </c>
      <c r="J86" s="8">
        <f t="shared" ref="J86:J123" si="10">(I86/83)*100</f>
        <v>95.180722891566262</v>
      </c>
      <c r="K86" s="68">
        <v>44</v>
      </c>
      <c r="L86" s="68">
        <f t="shared" si="8"/>
        <v>123</v>
      </c>
      <c r="M86" s="8">
        <f t="shared" ref="M86:M123" si="11">(L86/131)*100</f>
        <v>93.893129770992374</v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33" ht="18.95" customHeight="1" x14ac:dyDescent="0.25">
      <c r="A87" s="9">
        <v>2</v>
      </c>
      <c r="B87" s="35" t="s">
        <v>148</v>
      </c>
      <c r="C87" s="31" t="s">
        <v>149</v>
      </c>
      <c r="D87" s="13">
        <v>14</v>
      </c>
      <c r="E87" s="13">
        <v>14</v>
      </c>
      <c r="F87" s="13">
        <v>12</v>
      </c>
      <c r="G87" s="13">
        <v>10</v>
      </c>
      <c r="H87" s="13">
        <v>9</v>
      </c>
      <c r="I87" s="7">
        <f t="shared" si="9"/>
        <v>59</v>
      </c>
      <c r="J87" s="8">
        <f t="shared" si="10"/>
        <v>71.084337349397586</v>
      </c>
      <c r="K87" s="68">
        <v>28</v>
      </c>
      <c r="L87" s="68">
        <f t="shared" si="8"/>
        <v>87</v>
      </c>
      <c r="M87" s="8">
        <f t="shared" si="11"/>
        <v>66.412213740458014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33" ht="18.95" customHeight="1" x14ac:dyDescent="0.25">
      <c r="A88" s="9">
        <v>3</v>
      </c>
      <c r="B88" s="35" t="s">
        <v>150</v>
      </c>
      <c r="C88" s="31" t="s">
        <v>151</v>
      </c>
      <c r="D88" s="13">
        <v>10</v>
      </c>
      <c r="E88" s="13">
        <v>13</v>
      </c>
      <c r="F88" s="13">
        <v>14</v>
      </c>
      <c r="G88" s="13">
        <v>10</v>
      </c>
      <c r="H88" s="13">
        <v>9</v>
      </c>
      <c r="I88" s="7">
        <f t="shared" si="9"/>
        <v>56</v>
      </c>
      <c r="J88" s="8">
        <f t="shared" si="10"/>
        <v>67.46987951807229</v>
      </c>
      <c r="K88" s="68">
        <v>24</v>
      </c>
      <c r="L88" s="68">
        <f t="shared" si="8"/>
        <v>80</v>
      </c>
      <c r="M88" s="8">
        <f t="shared" si="11"/>
        <v>61.068702290076338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33" ht="18.95" customHeight="1" x14ac:dyDescent="0.25">
      <c r="A89" s="9">
        <v>4</v>
      </c>
      <c r="B89" s="35" t="s">
        <v>152</v>
      </c>
      <c r="C89" s="31" t="s">
        <v>153</v>
      </c>
      <c r="D89" s="13">
        <v>15</v>
      </c>
      <c r="E89" s="13">
        <v>15</v>
      </c>
      <c r="F89" s="13">
        <v>13</v>
      </c>
      <c r="G89" s="13">
        <v>11</v>
      </c>
      <c r="H89" s="13">
        <v>10</v>
      </c>
      <c r="I89" s="7">
        <f t="shared" si="9"/>
        <v>64</v>
      </c>
      <c r="J89" s="8">
        <f t="shared" si="10"/>
        <v>77.108433734939766</v>
      </c>
      <c r="K89" s="68">
        <v>24</v>
      </c>
      <c r="L89" s="68">
        <f t="shared" si="8"/>
        <v>88</v>
      </c>
      <c r="M89" s="8">
        <f t="shared" si="11"/>
        <v>67.175572519083971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33" s="4" customFormat="1" ht="18.95" customHeight="1" x14ac:dyDescent="0.25">
      <c r="A90" s="9">
        <v>5</v>
      </c>
      <c r="B90" s="35" t="s">
        <v>154</v>
      </c>
      <c r="C90" s="31" t="s">
        <v>155</v>
      </c>
      <c r="D90" s="13">
        <v>10</v>
      </c>
      <c r="E90" s="13">
        <v>13</v>
      </c>
      <c r="F90" s="13">
        <v>7</v>
      </c>
      <c r="G90" s="13">
        <v>9</v>
      </c>
      <c r="H90" s="13">
        <v>8</v>
      </c>
      <c r="I90" s="7">
        <f t="shared" si="9"/>
        <v>47</v>
      </c>
      <c r="J90" s="8">
        <f t="shared" si="10"/>
        <v>56.626506024096393</v>
      </c>
      <c r="K90" s="68">
        <v>8</v>
      </c>
      <c r="L90" s="68">
        <f t="shared" si="8"/>
        <v>55</v>
      </c>
      <c r="M90" s="8">
        <f t="shared" si="11"/>
        <v>41.984732824427482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33" ht="18.95" customHeight="1" x14ac:dyDescent="0.25">
      <c r="A91" s="9">
        <v>6</v>
      </c>
      <c r="B91" s="35" t="s">
        <v>156</v>
      </c>
      <c r="C91" s="31" t="s">
        <v>157</v>
      </c>
      <c r="D91" s="13">
        <v>16</v>
      </c>
      <c r="E91" s="13">
        <v>18</v>
      </c>
      <c r="F91" s="13">
        <v>15</v>
      </c>
      <c r="G91" s="13">
        <v>14</v>
      </c>
      <c r="H91" s="13">
        <v>12</v>
      </c>
      <c r="I91" s="7">
        <f t="shared" si="9"/>
        <v>75</v>
      </c>
      <c r="J91" s="8">
        <f t="shared" si="10"/>
        <v>90.361445783132538</v>
      </c>
      <c r="K91" s="68">
        <v>36</v>
      </c>
      <c r="L91" s="68">
        <f t="shared" si="8"/>
        <v>111</v>
      </c>
      <c r="M91" s="8">
        <f t="shared" si="11"/>
        <v>84.732824427480907</v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33" ht="18.95" customHeight="1" x14ac:dyDescent="0.25">
      <c r="A92" s="9">
        <v>7</v>
      </c>
      <c r="B92" s="35" t="s">
        <v>158</v>
      </c>
      <c r="C92" s="31" t="s">
        <v>159</v>
      </c>
      <c r="D92" s="13">
        <v>14</v>
      </c>
      <c r="E92" s="13">
        <v>12</v>
      </c>
      <c r="F92" s="13">
        <v>11</v>
      </c>
      <c r="G92" s="13">
        <v>10</v>
      </c>
      <c r="H92" s="13">
        <v>8</v>
      </c>
      <c r="I92" s="7">
        <f t="shared" si="9"/>
        <v>55</v>
      </c>
      <c r="J92" s="8">
        <f t="shared" si="10"/>
        <v>66.265060240963862</v>
      </c>
      <c r="K92" s="68">
        <v>28</v>
      </c>
      <c r="L92" s="68">
        <f t="shared" si="8"/>
        <v>83</v>
      </c>
      <c r="M92" s="8">
        <f t="shared" si="11"/>
        <v>63.358778625954194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33" ht="18.95" customHeight="1" x14ac:dyDescent="0.25">
      <c r="A93" s="9">
        <v>8</v>
      </c>
      <c r="B93" s="35" t="s">
        <v>160</v>
      </c>
      <c r="C93" s="31" t="s">
        <v>161</v>
      </c>
      <c r="D93" s="13">
        <v>16</v>
      </c>
      <c r="E93" s="13">
        <v>19</v>
      </c>
      <c r="F93" s="13">
        <v>16</v>
      </c>
      <c r="G93" s="13">
        <v>15</v>
      </c>
      <c r="H93" s="13">
        <v>13</v>
      </c>
      <c r="I93" s="7">
        <f t="shared" si="9"/>
        <v>79</v>
      </c>
      <c r="J93" s="8">
        <f t="shared" si="10"/>
        <v>95.180722891566262</v>
      </c>
      <c r="K93" s="68">
        <v>23</v>
      </c>
      <c r="L93" s="68">
        <f t="shared" si="8"/>
        <v>102</v>
      </c>
      <c r="M93" s="8">
        <f t="shared" si="11"/>
        <v>77.862595419847324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33" ht="18.95" customHeight="1" x14ac:dyDescent="0.25">
      <c r="A94" s="9">
        <v>9</v>
      </c>
      <c r="B94" s="35" t="s">
        <v>162</v>
      </c>
      <c r="C94" s="31" t="s">
        <v>163</v>
      </c>
      <c r="D94" s="13">
        <v>14</v>
      </c>
      <c r="E94" s="13">
        <v>14</v>
      </c>
      <c r="F94" s="13">
        <v>15</v>
      </c>
      <c r="G94" s="13">
        <v>13</v>
      </c>
      <c r="H94" s="13">
        <v>11</v>
      </c>
      <c r="I94" s="7">
        <f t="shared" si="9"/>
        <v>67</v>
      </c>
      <c r="J94" s="8">
        <f t="shared" si="10"/>
        <v>80.722891566265062</v>
      </c>
      <c r="K94" s="68">
        <v>28</v>
      </c>
      <c r="L94" s="68">
        <f t="shared" si="8"/>
        <v>95</v>
      </c>
      <c r="M94" s="8">
        <f t="shared" si="11"/>
        <v>72.51908396946564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33" s="4" customFormat="1" ht="18.95" customHeight="1" x14ac:dyDescent="0.25">
      <c r="A95" s="9">
        <v>10</v>
      </c>
      <c r="B95" s="35" t="s">
        <v>164</v>
      </c>
      <c r="C95" s="31" t="s">
        <v>165</v>
      </c>
      <c r="D95" s="13">
        <v>17</v>
      </c>
      <c r="E95" s="13">
        <v>18</v>
      </c>
      <c r="F95" s="13">
        <v>16</v>
      </c>
      <c r="G95" s="13">
        <v>15</v>
      </c>
      <c r="H95" s="13">
        <v>13</v>
      </c>
      <c r="I95" s="7">
        <f t="shared" si="9"/>
        <v>79</v>
      </c>
      <c r="J95" s="8">
        <f t="shared" si="10"/>
        <v>95.180722891566262</v>
      </c>
      <c r="K95" s="68">
        <v>48</v>
      </c>
      <c r="L95" s="68">
        <f t="shared" si="8"/>
        <v>127</v>
      </c>
      <c r="M95" s="8">
        <f t="shared" si="11"/>
        <v>96.946564885496173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33" ht="18.95" customHeight="1" x14ac:dyDescent="0.25">
      <c r="A96" s="9">
        <v>11</v>
      </c>
      <c r="B96" s="35" t="s">
        <v>166</v>
      </c>
      <c r="C96" s="31" t="s">
        <v>167</v>
      </c>
      <c r="D96" s="13">
        <v>12</v>
      </c>
      <c r="E96" s="13">
        <v>15</v>
      </c>
      <c r="F96" s="13">
        <v>9</v>
      </c>
      <c r="G96" s="13">
        <v>11</v>
      </c>
      <c r="H96" s="13">
        <v>12</v>
      </c>
      <c r="I96" s="7">
        <f t="shared" si="9"/>
        <v>59</v>
      </c>
      <c r="J96" s="8">
        <f t="shared" si="10"/>
        <v>71.084337349397586</v>
      </c>
      <c r="K96" s="68">
        <v>28</v>
      </c>
      <c r="L96" s="68">
        <f t="shared" si="8"/>
        <v>87</v>
      </c>
      <c r="M96" s="8">
        <f t="shared" si="11"/>
        <v>66.412213740458014</v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8.95" customHeight="1" x14ac:dyDescent="0.25">
      <c r="A97" s="9">
        <v>12</v>
      </c>
      <c r="B97" s="35" t="s">
        <v>168</v>
      </c>
      <c r="C97" s="31" t="s">
        <v>169</v>
      </c>
      <c r="D97" s="13">
        <v>16</v>
      </c>
      <c r="E97" s="13">
        <v>19</v>
      </c>
      <c r="F97" s="13">
        <v>16</v>
      </c>
      <c r="G97" s="13">
        <v>15</v>
      </c>
      <c r="H97" s="13">
        <v>13</v>
      </c>
      <c r="I97" s="7">
        <f t="shared" si="9"/>
        <v>79</v>
      </c>
      <c r="J97" s="8">
        <f t="shared" si="10"/>
        <v>95.180722891566262</v>
      </c>
      <c r="K97" s="68">
        <v>40</v>
      </c>
      <c r="L97" s="68">
        <f t="shared" si="8"/>
        <v>119</v>
      </c>
      <c r="M97" s="8">
        <f t="shared" si="11"/>
        <v>90.839694656488547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8.95" customHeight="1" x14ac:dyDescent="0.25">
      <c r="A98" s="9">
        <v>13</v>
      </c>
      <c r="B98" s="35" t="s">
        <v>170</v>
      </c>
      <c r="C98" s="31" t="s">
        <v>171</v>
      </c>
      <c r="D98" s="13">
        <v>17</v>
      </c>
      <c r="E98" s="13">
        <v>19</v>
      </c>
      <c r="F98" s="13">
        <v>16</v>
      </c>
      <c r="G98" s="13">
        <v>15</v>
      </c>
      <c r="H98" s="13">
        <v>13</v>
      </c>
      <c r="I98" s="7">
        <f t="shared" si="9"/>
        <v>80</v>
      </c>
      <c r="J98" s="8">
        <f t="shared" si="10"/>
        <v>96.385542168674704</v>
      </c>
      <c r="K98" s="68">
        <v>45</v>
      </c>
      <c r="L98" s="68">
        <f t="shared" si="8"/>
        <v>125</v>
      </c>
      <c r="M98" s="8">
        <f t="shared" si="11"/>
        <v>95.419847328244273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8.95" customHeight="1" x14ac:dyDescent="0.25">
      <c r="A99" s="9">
        <v>14</v>
      </c>
      <c r="B99" s="35" t="s">
        <v>172</v>
      </c>
      <c r="C99" s="31" t="s">
        <v>173</v>
      </c>
      <c r="D99" s="13">
        <v>16</v>
      </c>
      <c r="E99" s="13">
        <v>20</v>
      </c>
      <c r="F99" s="13">
        <v>14</v>
      </c>
      <c r="G99" s="13">
        <v>15</v>
      </c>
      <c r="H99" s="13">
        <v>14</v>
      </c>
      <c r="I99" s="7">
        <f t="shared" si="9"/>
        <v>79</v>
      </c>
      <c r="J99" s="8">
        <f t="shared" si="10"/>
        <v>95.180722891566262</v>
      </c>
      <c r="K99" s="68">
        <v>36</v>
      </c>
      <c r="L99" s="68">
        <f t="shared" si="8"/>
        <v>115</v>
      </c>
      <c r="M99" s="8">
        <f t="shared" si="11"/>
        <v>87.786259541984734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8.95" customHeight="1" x14ac:dyDescent="0.25">
      <c r="A100" s="9">
        <v>15</v>
      </c>
      <c r="B100" s="35" t="s">
        <v>174</v>
      </c>
      <c r="C100" s="31" t="s">
        <v>175</v>
      </c>
      <c r="D100" s="13">
        <v>15</v>
      </c>
      <c r="E100" s="13">
        <v>16</v>
      </c>
      <c r="F100" s="13">
        <v>13</v>
      </c>
      <c r="G100" s="13">
        <v>12</v>
      </c>
      <c r="H100" s="13">
        <v>12</v>
      </c>
      <c r="I100" s="7">
        <f t="shared" si="9"/>
        <v>68</v>
      </c>
      <c r="J100" s="8">
        <f t="shared" si="10"/>
        <v>81.92771084337349</v>
      </c>
      <c r="K100" s="68">
        <v>29</v>
      </c>
      <c r="L100" s="68">
        <f t="shared" si="8"/>
        <v>97</v>
      </c>
      <c r="M100" s="8">
        <f t="shared" si="11"/>
        <v>74.045801526717554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8.95" customHeight="1" x14ac:dyDescent="0.25">
      <c r="A101" s="9">
        <v>16</v>
      </c>
      <c r="B101" s="35" t="s">
        <v>176</v>
      </c>
      <c r="C101" s="31" t="s">
        <v>177</v>
      </c>
      <c r="D101" s="13">
        <v>13</v>
      </c>
      <c r="E101" s="13">
        <v>13</v>
      </c>
      <c r="F101" s="13">
        <v>13</v>
      </c>
      <c r="G101" s="13">
        <v>12</v>
      </c>
      <c r="H101" s="13">
        <v>9</v>
      </c>
      <c r="I101" s="7">
        <f t="shared" si="9"/>
        <v>60</v>
      </c>
      <c r="J101" s="8">
        <f t="shared" si="10"/>
        <v>72.289156626506028</v>
      </c>
      <c r="K101" s="68">
        <v>36</v>
      </c>
      <c r="L101" s="68">
        <f t="shared" si="8"/>
        <v>96</v>
      </c>
      <c r="M101" s="8">
        <f t="shared" si="11"/>
        <v>73.282442748091597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8.95" customHeight="1" x14ac:dyDescent="0.25">
      <c r="A102" s="9">
        <v>17</v>
      </c>
      <c r="B102" s="35" t="s">
        <v>178</v>
      </c>
      <c r="C102" s="31" t="s">
        <v>179</v>
      </c>
      <c r="D102" s="13">
        <v>16</v>
      </c>
      <c r="E102" s="13">
        <v>20</v>
      </c>
      <c r="F102" s="13">
        <v>14</v>
      </c>
      <c r="G102" s="13">
        <v>15</v>
      </c>
      <c r="H102" s="13">
        <v>14</v>
      </c>
      <c r="I102" s="7">
        <f t="shared" si="9"/>
        <v>79</v>
      </c>
      <c r="J102" s="8">
        <f t="shared" si="10"/>
        <v>95.180722891566262</v>
      </c>
      <c r="K102" s="68">
        <v>48</v>
      </c>
      <c r="L102" s="68">
        <f t="shared" si="8"/>
        <v>127</v>
      </c>
      <c r="M102" s="8">
        <f t="shared" si="11"/>
        <v>96.946564885496173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8.95" customHeight="1" x14ac:dyDescent="0.25">
      <c r="A103" s="9">
        <v>18</v>
      </c>
      <c r="B103" s="35" t="s">
        <v>180</v>
      </c>
      <c r="C103" s="31" t="s">
        <v>181</v>
      </c>
      <c r="D103" s="13">
        <v>15</v>
      </c>
      <c r="E103" s="13">
        <v>17</v>
      </c>
      <c r="F103" s="13">
        <v>13</v>
      </c>
      <c r="G103" s="13">
        <v>13</v>
      </c>
      <c r="H103" s="13">
        <v>13</v>
      </c>
      <c r="I103" s="7">
        <f t="shared" si="9"/>
        <v>71</v>
      </c>
      <c r="J103" s="8">
        <f t="shared" si="10"/>
        <v>85.542168674698786</v>
      </c>
      <c r="K103" s="68">
        <v>29</v>
      </c>
      <c r="L103" s="68">
        <f t="shared" si="8"/>
        <v>100</v>
      </c>
      <c r="M103" s="8">
        <f t="shared" si="11"/>
        <v>76.335877862595424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s="4" customFormat="1" ht="18.95" customHeight="1" x14ac:dyDescent="0.25">
      <c r="A104" s="9">
        <v>19</v>
      </c>
      <c r="B104" s="35" t="s">
        <v>182</v>
      </c>
      <c r="C104" s="31" t="s">
        <v>183</v>
      </c>
      <c r="D104" s="13">
        <v>17</v>
      </c>
      <c r="E104" s="13">
        <v>19</v>
      </c>
      <c r="F104" s="13">
        <v>16</v>
      </c>
      <c r="G104" s="13">
        <v>15</v>
      </c>
      <c r="H104" s="13">
        <v>13</v>
      </c>
      <c r="I104" s="7">
        <f t="shared" si="9"/>
        <v>80</v>
      </c>
      <c r="J104" s="8">
        <f t="shared" si="10"/>
        <v>96.385542168674704</v>
      </c>
      <c r="K104" s="68">
        <v>40</v>
      </c>
      <c r="L104" s="68">
        <f t="shared" si="8"/>
        <v>120</v>
      </c>
      <c r="M104" s="8">
        <f t="shared" si="11"/>
        <v>91.603053435114504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8.95" customHeight="1" x14ac:dyDescent="0.25">
      <c r="A105" s="9">
        <v>20</v>
      </c>
      <c r="B105" s="35" t="s">
        <v>184</v>
      </c>
      <c r="C105" s="31" t="s">
        <v>185</v>
      </c>
      <c r="D105" s="13">
        <v>13</v>
      </c>
      <c r="E105" s="13">
        <v>16</v>
      </c>
      <c r="F105" s="13">
        <v>11</v>
      </c>
      <c r="G105" s="13">
        <v>11</v>
      </c>
      <c r="H105" s="13">
        <v>10</v>
      </c>
      <c r="I105" s="7">
        <f t="shared" si="9"/>
        <v>61</v>
      </c>
      <c r="J105" s="8">
        <f t="shared" si="10"/>
        <v>73.493975903614455</v>
      </c>
      <c r="K105" s="68">
        <v>32</v>
      </c>
      <c r="L105" s="68">
        <f t="shared" si="8"/>
        <v>93</v>
      </c>
      <c r="M105" s="8">
        <f t="shared" si="11"/>
        <v>70.992366412213741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s="4" customFormat="1" ht="18.95" customHeight="1" x14ac:dyDescent="0.25">
      <c r="A106" s="9">
        <v>21</v>
      </c>
      <c r="B106" s="35" t="s">
        <v>186</v>
      </c>
      <c r="C106" s="31" t="s">
        <v>187</v>
      </c>
      <c r="D106" s="13">
        <v>15</v>
      </c>
      <c r="E106" s="13">
        <v>16</v>
      </c>
      <c r="F106" s="13">
        <v>12</v>
      </c>
      <c r="G106" s="13">
        <v>13</v>
      </c>
      <c r="H106" s="13">
        <v>11</v>
      </c>
      <c r="I106" s="7">
        <f t="shared" si="9"/>
        <v>67</v>
      </c>
      <c r="J106" s="8">
        <f t="shared" si="10"/>
        <v>80.722891566265062</v>
      </c>
      <c r="K106" s="68">
        <v>36</v>
      </c>
      <c r="L106" s="68">
        <f t="shared" si="8"/>
        <v>103</v>
      </c>
      <c r="M106" s="8">
        <f t="shared" si="11"/>
        <v>78.625954198473281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8.95" customHeight="1" x14ac:dyDescent="0.25">
      <c r="A107" s="9">
        <v>22</v>
      </c>
      <c r="B107" s="35" t="s">
        <v>188</v>
      </c>
      <c r="C107" s="31" t="s">
        <v>189</v>
      </c>
      <c r="D107" s="13">
        <v>13</v>
      </c>
      <c r="E107" s="13">
        <v>14</v>
      </c>
      <c r="F107" s="13">
        <v>9</v>
      </c>
      <c r="G107" s="13">
        <v>10</v>
      </c>
      <c r="H107" s="13">
        <v>11</v>
      </c>
      <c r="I107" s="7">
        <f t="shared" si="9"/>
        <v>57</v>
      </c>
      <c r="J107" s="8">
        <f t="shared" si="10"/>
        <v>68.674698795180717</v>
      </c>
      <c r="K107" s="68">
        <v>29</v>
      </c>
      <c r="L107" s="68">
        <f t="shared" si="8"/>
        <v>86</v>
      </c>
      <c r="M107" s="8">
        <f t="shared" si="11"/>
        <v>65.648854961832058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95" customHeight="1" x14ac:dyDescent="0.25">
      <c r="A108" s="9">
        <v>23</v>
      </c>
      <c r="B108" s="35" t="s">
        <v>190</v>
      </c>
      <c r="C108" s="31" t="s">
        <v>191</v>
      </c>
      <c r="D108" s="13">
        <v>14</v>
      </c>
      <c r="E108" s="13">
        <v>17</v>
      </c>
      <c r="F108" s="13">
        <v>13</v>
      </c>
      <c r="G108" s="13">
        <v>13</v>
      </c>
      <c r="H108" s="13">
        <v>11</v>
      </c>
      <c r="I108" s="7">
        <f t="shared" si="9"/>
        <v>68</v>
      </c>
      <c r="J108" s="8">
        <f t="shared" si="10"/>
        <v>81.92771084337349</v>
      </c>
      <c r="K108" s="68">
        <v>41</v>
      </c>
      <c r="L108" s="68">
        <f t="shared" si="8"/>
        <v>109</v>
      </c>
      <c r="M108" s="8">
        <f t="shared" si="11"/>
        <v>83.206106870229007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8.95" customHeight="1" x14ac:dyDescent="0.25">
      <c r="A109" s="9">
        <v>24</v>
      </c>
      <c r="B109" s="36" t="s">
        <v>192</v>
      </c>
      <c r="C109" s="31" t="s">
        <v>815</v>
      </c>
      <c r="D109" s="13">
        <v>16</v>
      </c>
      <c r="E109" s="13">
        <v>18</v>
      </c>
      <c r="F109" s="13">
        <v>14</v>
      </c>
      <c r="G109" s="13">
        <v>14</v>
      </c>
      <c r="H109" s="13">
        <v>13</v>
      </c>
      <c r="I109" s="7">
        <f t="shared" si="9"/>
        <v>75</v>
      </c>
      <c r="J109" s="8">
        <f t="shared" si="10"/>
        <v>90.361445783132538</v>
      </c>
      <c r="K109" s="68">
        <v>44</v>
      </c>
      <c r="L109" s="68">
        <f t="shared" si="8"/>
        <v>119</v>
      </c>
      <c r="M109" s="8">
        <f t="shared" si="11"/>
        <v>90.839694656488547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8.95" customHeight="1" x14ac:dyDescent="0.25">
      <c r="A110" s="9">
        <v>25</v>
      </c>
      <c r="B110" s="36" t="s">
        <v>193</v>
      </c>
      <c r="C110" s="31" t="s">
        <v>194</v>
      </c>
      <c r="D110" s="13">
        <v>15</v>
      </c>
      <c r="E110" s="13">
        <v>16</v>
      </c>
      <c r="F110" s="13">
        <v>14</v>
      </c>
      <c r="G110" s="13">
        <v>13</v>
      </c>
      <c r="H110" s="13">
        <v>11</v>
      </c>
      <c r="I110" s="7">
        <f t="shared" si="9"/>
        <v>69</v>
      </c>
      <c r="J110" s="8">
        <f t="shared" si="10"/>
        <v>83.132530120481931</v>
      </c>
      <c r="K110" s="68">
        <v>36</v>
      </c>
      <c r="L110" s="68">
        <f t="shared" si="8"/>
        <v>105</v>
      </c>
      <c r="M110" s="8">
        <f t="shared" si="11"/>
        <v>80.152671755725194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s="4" customFormat="1" ht="18.95" customHeight="1" x14ac:dyDescent="0.25">
      <c r="A111" s="9">
        <v>26</v>
      </c>
      <c r="B111" s="36" t="s">
        <v>195</v>
      </c>
      <c r="C111" s="31" t="s">
        <v>196</v>
      </c>
      <c r="D111" s="13">
        <v>16</v>
      </c>
      <c r="E111" s="13">
        <v>19</v>
      </c>
      <c r="F111" s="13">
        <v>12</v>
      </c>
      <c r="G111" s="13">
        <v>14</v>
      </c>
      <c r="H111" s="13">
        <v>13</v>
      </c>
      <c r="I111" s="7">
        <f t="shared" si="9"/>
        <v>74</v>
      </c>
      <c r="J111" s="8">
        <f t="shared" si="10"/>
        <v>89.156626506024097</v>
      </c>
      <c r="K111" s="68">
        <v>48</v>
      </c>
      <c r="L111" s="68">
        <f t="shared" si="8"/>
        <v>122</v>
      </c>
      <c r="M111" s="8">
        <f t="shared" si="11"/>
        <v>93.129770992366417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8.95" customHeight="1" x14ac:dyDescent="0.25">
      <c r="A112" s="9">
        <v>27</v>
      </c>
      <c r="B112" s="35" t="s">
        <v>197</v>
      </c>
      <c r="C112" s="37" t="s">
        <v>198</v>
      </c>
      <c r="D112" s="13">
        <v>15</v>
      </c>
      <c r="E112" s="13">
        <v>18</v>
      </c>
      <c r="F112" s="13">
        <v>16</v>
      </c>
      <c r="G112" s="13">
        <v>14</v>
      </c>
      <c r="H112" s="13">
        <v>12</v>
      </c>
      <c r="I112" s="7">
        <f t="shared" si="9"/>
        <v>75</v>
      </c>
      <c r="J112" s="8">
        <f t="shared" si="10"/>
        <v>90.361445783132538</v>
      </c>
      <c r="K112" s="68">
        <v>44</v>
      </c>
      <c r="L112" s="68">
        <f t="shared" si="8"/>
        <v>119</v>
      </c>
      <c r="M112" s="8">
        <f t="shared" si="11"/>
        <v>90.839694656488547</v>
      </c>
    </row>
    <row r="113" spans="1:33" ht="18.95" customHeight="1" x14ac:dyDescent="0.25">
      <c r="A113" s="9">
        <v>28</v>
      </c>
      <c r="B113" s="36" t="s">
        <v>199</v>
      </c>
      <c r="C113" s="31" t="s">
        <v>200</v>
      </c>
      <c r="D113" s="13">
        <v>16</v>
      </c>
      <c r="E113" s="13">
        <v>19</v>
      </c>
      <c r="F113" s="13">
        <v>15</v>
      </c>
      <c r="G113" s="13">
        <v>15</v>
      </c>
      <c r="H113" s="13">
        <v>14</v>
      </c>
      <c r="I113" s="7">
        <f t="shared" si="9"/>
        <v>79</v>
      </c>
      <c r="J113" s="8">
        <f t="shared" si="10"/>
        <v>95.180722891566262</v>
      </c>
      <c r="K113" s="68">
        <v>36</v>
      </c>
      <c r="L113" s="68">
        <f t="shared" si="8"/>
        <v>115</v>
      </c>
      <c r="M113" s="8">
        <f t="shared" si="11"/>
        <v>87.786259541984734</v>
      </c>
    </row>
    <row r="114" spans="1:33" ht="18.95" customHeight="1" x14ac:dyDescent="0.25">
      <c r="A114" s="9">
        <v>29</v>
      </c>
      <c r="B114" s="35" t="s">
        <v>201</v>
      </c>
      <c r="C114" s="38" t="s">
        <v>202</v>
      </c>
      <c r="D114" s="13">
        <v>12</v>
      </c>
      <c r="E114" s="13">
        <v>14</v>
      </c>
      <c r="F114" s="13">
        <v>11</v>
      </c>
      <c r="G114" s="13">
        <v>13</v>
      </c>
      <c r="H114" s="13">
        <v>7</v>
      </c>
      <c r="I114" s="7">
        <f t="shared" si="9"/>
        <v>57</v>
      </c>
      <c r="J114" s="8">
        <f t="shared" si="10"/>
        <v>68.674698795180717</v>
      </c>
      <c r="K114" s="68">
        <v>12</v>
      </c>
      <c r="L114" s="68">
        <f t="shared" si="8"/>
        <v>69</v>
      </c>
      <c r="M114" s="8">
        <f t="shared" si="11"/>
        <v>52.671755725190842</v>
      </c>
    </row>
    <row r="115" spans="1:33" ht="18.95" customHeight="1" x14ac:dyDescent="0.25">
      <c r="A115" s="9">
        <v>30</v>
      </c>
      <c r="B115" s="35" t="s">
        <v>203</v>
      </c>
      <c r="C115" s="31" t="s">
        <v>204</v>
      </c>
      <c r="D115" s="13">
        <v>11</v>
      </c>
      <c r="E115" s="13">
        <v>12</v>
      </c>
      <c r="F115" s="13">
        <v>10</v>
      </c>
      <c r="G115" s="13">
        <v>11</v>
      </c>
      <c r="H115" s="13">
        <v>5</v>
      </c>
      <c r="I115" s="7">
        <f t="shared" si="9"/>
        <v>49</v>
      </c>
      <c r="J115" s="8">
        <f t="shared" si="10"/>
        <v>59.036144578313255</v>
      </c>
      <c r="K115" s="68">
        <v>9</v>
      </c>
      <c r="L115" s="68">
        <f t="shared" si="8"/>
        <v>58</v>
      </c>
      <c r="M115" s="8">
        <f t="shared" si="11"/>
        <v>44.274809160305345</v>
      </c>
    </row>
    <row r="116" spans="1:33" ht="18.95" customHeight="1" x14ac:dyDescent="0.25">
      <c r="A116" s="9">
        <v>31</v>
      </c>
      <c r="B116" s="35" t="s">
        <v>205</v>
      </c>
      <c r="C116" s="31" t="s">
        <v>206</v>
      </c>
      <c r="D116" s="13">
        <v>16</v>
      </c>
      <c r="E116" s="13">
        <v>20</v>
      </c>
      <c r="F116" s="13">
        <v>16</v>
      </c>
      <c r="G116" s="13">
        <v>16</v>
      </c>
      <c r="H116" s="13">
        <v>14</v>
      </c>
      <c r="I116" s="7">
        <f t="shared" si="9"/>
        <v>82</v>
      </c>
      <c r="J116" s="8">
        <f t="shared" si="10"/>
        <v>98.795180722891558</v>
      </c>
      <c r="K116" s="68">
        <v>36</v>
      </c>
      <c r="L116" s="68">
        <f t="shared" si="8"/>
        <v>118</v>
      </c>
      <c r="M116" s="8">
        <f t="shared" si="11"/>
        <v>90.07633587786259</v>
      </c>
    </row>
    <row r="117" spans="1:33" ht="18.95" customHeight="1" x14ac:dyDescent="0.25">
      <c r="A117" s="9">
        <v>32</v>
      </c>
      <c r="B117" s="30" t="s">
        <v>207</v>
      </c>
      <c r="C117" s="31" t="s">
        <v>208</v>
      </c>
      <c r="D117" s="13">
        <v>16</v>
      </c>
      <c r="E117" s="13">
        <v>19</v>
      </c>
      <c r="F117" s="13">
        <v>14</v>
      </c>
      <c r="G117" s="13">
        <v>15</v>
      </c>
      <c r="H117" s="13">
        <v>15</v>
      </c>
      <c r="I117" s="7">
        <f t="shared" si="9"/>
        <v>79</v>
      </c>
      <c r="J117" s="8">
        <f t="shared" si="10"/>
        <v>95.180722891566262</v>
      </c>
      <c r="K117" s="68">
        <v>39</v>
      </c>
      <c r="L117" s="68">
        <f t="shared" si="8"/>
        <v>118</v>
      </c>
      <c r="M117" s="8">
        <f t="shared" si="11"/>
        <v>90.07633587786259</v>
      </c>
    </row>
    <row r="118" spans="1:33" ht="18.95" customHeight="1" x14ac:dyDescent="0.25">
      <c r="A118" s="9">
        <v>33</v>
      </c>
      <c r="B118" s="58" t="s">
        <v>707</v>
      </c>
      <c r="C118" s="59" t="s">
        <v>708</v>
      </c>
      <c r="D118" s="13">
        <v>15</v>
      </c>
      <c r="E118" s="13">
        <v>16</v>
      </c>
      <c r="F118" s="13">
        <v>12</v>
      </c>
      <c r="G118" s="13">
        <v>12</v>
      </c>
      <c r="H118" s="13">
        <v>11</v>
      </c>
      <c r="I118" s="7">
        <f t="shared" si="9"/>
        <v>66</v>
      </c>
      <c r="J118" s="8">
        <f t="shared" si="10"/>
        <v>79.518072289156621</v>
      </c>
      <c r="K118" s="68">
        <v>20</v>
      </c>
      <c r="L118" s="68">
        <f t="shared" si="8"/>
        <v>86</v>
      </c>
      <c r="M118" s="8">
        <f t="shared" si="11"/>
        <v>65.648854961832058</v>
      </c>
    </row>
    <row r="119" spans="1:33" ht="18.95" customHeight="1" x14ac:dyDescent="0.25">
      <c r="A119" s="9">
        <v>34</v>
      </c>
      <c r="B119" s="58" t="s">
        <v>709</v>
      </c>
      <c r="C119" s="59" t="s">
        <v>816</v>
      </c>
      <c r="D119" s="13">
        <v>13</v>
      </c>
      <c r="E119" s="13">
        <v>15</v>
      </c>
      <c r="F119" s="13">
        <v>12</v>
      </c>
      <c r="G119" s="13">
        <v>12</v>
      </c>
      <c r="H119" s="13">
        <v>10</v>
      </c>
      <c r="I119" s="7">
        <f t="shared" si="9"/>
        <v>62</v>
      </c>
      <c r="J119" s="8">
        <f t="shared" si="10"/>
        <v>74.698795180722882</v>
      </c>
      <c r="K119" s="68">
        <v>26</v>
      </c>
      <c r="L119" s="68">
        <f t="shared" si="8"/>
        <v>88</v>
      </c>
      <c r="M119" s="8">
        <f t="shared" si="11"/>
        <v>67.175572519083971</v>
      </c>
    </row>
    <row r="120" spans="1:33" ht="18.95" customHeight="1" x14ac:dyDescent="0.25">
      <c r="A120" s="9">
        <v>35</v>
      </c>
      <c r="B120" s="58" t="s">
        <v>710</v>
      </c>
      <c r="C120" s="59" t="s">
        <v>711</v>
      </c>
      <c r="D120" s="13">
        <v>16</v>
      </c>
      <c r="E120" s="13">
        <v>15</v>
      </c>
      <c r="F120" s="13">
        <v>12</v>
      </c>
      <c r="G120" s="13">
        <v>13</v>
      </c>
      <c r="H120" s="13">
        <v>12</v>
      </c>
      <c r="I120" s="7">
        <f t="shared" si="9"/>
        <v>68</v>
      </c>
      <c r="J120" s="8">
        <f t="shared" si="10"/>
        <v>81.92771084337349</v>
      </c>
      <c r="K120" s="68">
        <v>26</v>
      </c>
      <c r="L120" s="68">
        <f t="shared" si="8"/>
        <v>94</v>
      </c>
      <c r="M120" s="8">
        <f t="shared" si="11"/>
        <v>71.755725190839698</v>
      </c>
    </row>
    <row r="121" spans="1:33" ht="18.95" customHeight="1" x14ac:dyDescent="0.25">
      <c r="A121" s="9">
        <v>36</v>
      </c>
      <c r="B121" s="58" t="s">
        <v>712</v>
      </c>
      <c r="C121" s="59" t="s">
        <v>817</v>
      </c>
      <c r="D121" s="13">
        <v>17</v>
      </c>
      <c r="E121" s="13">
        <v>17</v>
      </c>
      <c r="F121" s="13">
        <v>14</v>
      </c>
      <c r="G121" s="13">
        <v>14</v>
      </c>
      <c r="H121" s="13">
        <v>12</v>
      </c>
      <c r="I121" s="7">
        <f t="shared" si="9"/>
        <v>74</v>
      </c>
      <c r="J121" s="8">
        <f t="shared" si="10"/>
        <v>89.156626506024097</v>
      </c>
      <c r="K121" s="68">
        <v>33</v>
      </c>
      <c r="L121" s="68">
        <f t="shared" si="8"/>
        <v>107</v>
      </c>
      <c r="M121" s="8">
        <f t="shared" si="11"/>
        <v>81.679389312977108</v>
      </c>
    </row>
    <row r="122" spans="1:33" ht="18.95" customHeight="1" x14ac:dyDescent="0.25">
      <c r="A122" s="9">
        <v>37</v>
      </c>
      <c r="B122" s="58" t="s">
        <v>713</v>
      </c>
      <c r="C122" s="59" t="s">
        <v>714</v>
      </c>
      <c r="D122" s="13">
        <v>13</v>
      </c>
      <c r="E122" s="13">
        <v>17</v>
      </c>
      <c r="F122" s="13">
        <v>12</v>
      </c>
      <c r="G122" s="13">
        <v>13</v>
      </c>
      <c r="H122" s="13">
        <v>12</v>
      </c>
      <c r="I122" s="7">
        <f t="shared" si="9"/>
        <v>67</v>
      </c>
      <c r="J122" s="8">
        <f t="shared" si="10"/>
        <v>80.722891566265062</v>
      </c>
      <c r="K122" s="68">
        <v>32</v>
      </c>
      <c r="L122" s="68">
        <f t="shared" si="8"/>
        <v>99</v>
      </c>
      <c r="M122" s="8">
        <f t="shared" si="11"/>
        <v>75.572519083969468</v>
      </c>
    </row>
    <row r="123" spans="1:33" ht="18.95" customHeight="1" x14ac:dyDescent="0.25">
      <c r="A123" s="9">
        <v>38</v>
      </c>
      <c r="B123" s="34" t="s">
        <v>209</v>
      </c>
      <c r="C123" s="60" t="s">
        <v>210</v>
      </c>
      <c r="D123" s="13">
        <v>9</v>
      </c>
      <c r="E123" s="13">
        <v>9</v>
      </c>
      <c r="F123" s="13">
        <v>10</v>
      </c>
      <c r="G123" s="13">
        <v>9</v>
      </c>
      <c r="H123" s="13">
        <v>5</v>
      </c>
      <c r="I123" s="7">
        <f t="shared" si="9"/>
        <v>42</v>
      </c>
      <c r="J123" s="8">
        <f t="shared" si="10"/>
        <v>50.602409638554214</v>
      </c>
      <c r="K123" s="68">
        <v>27</v>
      </c>
      <c r="L123" s="68">
        <f t="shared" si="8"/>
        <v>69</v>
      </c>
      <c r="M123" s="8">
        <f t="shared" si="11"/>
        <v>52.671755725190842</v>
      </c>
    </row>
    <row r="124" spans="1:33" s="4" customFormat="1" ht="21.75" customHeight="1" x14ac:dyDescent="0.25">
      <c r="A124" s="100" t="s">
        <v>0</v>
      </c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21.75" customHeight="1" x14ac:dyDescent="0.25">
      <c r="A125" s="101" t="s">
        <v>876</v>
      </c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3" ht="24" customHeight="1" x14ac:dyDescent="0.25">
      <c r="A126" s="83" t="s">
        <v>830</v>
      </c>
      <c r="B126" s="83"/>
      <c r="C126" s="83"/>
      <c r="D126" s="84" t="s">
        <v>7</v>
      </c>
      <c r="E126" s="84"/>
      <c r="F126" s="84"/>
      <c r="G126" s="84"/>
      <c r="H126" s="84"/>
      <c r="I126" s="80"/>
      <c r="J126" s="80"/>
      <c r="K126" s="84" t="s">
        <v>827</v>
      </c>
      <c r="L126" s="84"/>
      <c r="M126" s="8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ht="36" x14ac:dyDescent="0.25">
      <c r="A127" s="94" t="s">
        <v>2</v>
      </c>
      <c r="B127" s="95" t="s">
        <v>3</v>
      </c>
      <c r="C127" s="96" t="s">
        <v>4</v>
      </c>
      <c r="D127" s="6" t="s">
        <v>841</v>
      </c>
      <c r="E127" s="6" t="s">
        <v>851</v>
      </c>
      <c r="F127" s="73" t="s">
        <v>853</v>
      </c>
      <c r="G127" s="73" t="s">
        <v>854</v>
      </c>
      <c r="H127" s="73" t="s">
        <v>855</v>
      </c>
      <c r="I127" s="85" t="s">
        <v>701</v>
      </c>
      <c r="J127" s="87" t="s">
        <v>874</v>
      </c>
      <c r="K127" s="85" t="s">
        <v>700</v>
      </c>
      <c r="L127" s="85" t="s">
        <v>873</v>
      </c>
      <c r="M127" s="87" t="s">
        <v>875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ht="36" x14ac:dyDescent="0.25">
      <c r="A128" s="94"/>
      <c r="B128" s="95"/>
      <c r="C128" s="96"/>
      <c r="D128" s="6" t="s">
        <v>850</v>
      </c>
      <c r="E128" s="6" t="s">
        <v>852</v>
      </c>
      <c r="F128" s="74" t="s">
        <v>11</v>
      </c>
      <c r="G128" s="74"/>
      <c r="H128" s="74" t="s">
        <v>856</v>
      </c>
      <c r="I128" s="86"/>
      <c r="J128" s="87"/>
      <c r="K128" s="86"/>
      <c r="L128" s="86"/>
      <c r="M128" s="87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ht="24.75" customHeight="1" x14ac:dyDescent="0.25">
      <c r="A129" s="105" t="s">
        <v>5</v>
      </c>
      <c r="B129" s="106"/>
      <c r="C129" s="107"/>
      <c r="D129" s="7">
        <v>21</v>
      </c>
      <c r="E129" s="7">
        <v>13</v>
      </c>
      <c r="F129" s="29">
        <v>20</v>
      </c>
      <c r="G129" s="29">
        <v>5</v>
      </c>
      <c r="H129" s="29">
        <v>21</v>
      </c>
      <c r="I129" s="68">
        <f>D129+E129+F129+G129+H129</f>
        <v>80</v>
      </c>
      <c r="J129" s="8">
        <f>(I129/80)*100</f>
        <v>100</v>
      </c>
      <c r="K129" s="68">
        <v>50</v>
      </c>
      <c r="L129" s="68">
        <f t="shared" ref="L129:L193" si="12">I129+K129</f>
        <v>130</v>
      </c>
      <c r="M129" s="8">
        <f>(L129/130)*100</f>
        <v>100</v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ht="20.100000000000001" customHeight="1" x14ac:dyDescent="0.25">
      <c r="A130" s="9">
        <v>1</v>
      </c>
      <c r="B130" s="30" t="s">
        <v>211</v>
      </c>
      <c r="C130" s="31" t="s">
        <v>212</v>
      </c>
      <c r="D130" s="13">
        <v>17</v>
      </c>
      <c r="E130" s="13">
        <v>10</v>
      </c>
      <c r="F130" s="13">
        <v>17</v>
      </c>
      <c r="G130" s="29">
        <v>3</v>
      </c>
      <c r="H130" s="13">
        <v>19</v>
      </c>
      <c r="I130" s="68">
        <f t="shared" ref="I130:I194" si="13">D130+E130+F130+G130+H130</f>
        <v>66</v>
      </c>
      <c r="J130" s="8">
        <f t="shared" ref="J130:J194" si="14">(I130/80)*100</f>
        <v>82.5</v>
      </c>
      <c r="K130" s="68">
        <v>40</v>
      </c>
      <c r="L130" s="68">
        <f t="shared" si="12"/>
        <v>106</v>
      </c>
      <c r="M130" s="8">
        <f t="shared" ref="M130:M194" si="15">(L130/130)*100</f>
        <v>81.538461538461533</v>
      </c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ht="20.100000000000001" customHeight="1" x14ac:dyDescent="0.25">
      <c r="A131" s="9">
        <v>2</v>
      </c>
      <c r="B131" s="30" t="s">
        <v>213</v>
      </c>
      <c r="C131" s="31" t="s">
        <v>214</v>
      </c>
      <c r="D131" s="13">
        <v>17</v>
      </c>
      <c r="E131" s="13">
        <v>12</v>
      </c>
      <c r="F131" s="13">
        <v>17</v>
      </c>
      <c r="G131" s="29">
        <v>3</v>
      </c>
      <c r="H131" s="13">
        <v>18</v>
      </c>
      <c r="I131" s="68">
        <f t="shared" si="13"/>
        <v>67</v>
      </c>
      <c r="J131" s="8">
        <f t="shared" si="14"/>
        <v>83.75</v>
      </c>
      <c r="K131" s="68">
        <v>29</v>
      </c>
      <c r="L131" s="68">
        <f t="shared" si="12"/>
        <v>96</v>
      </c>
      <c r="M131" s="8">
        <f t="shared" si="15"/>
        <v>73.846153846153854</v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ht="20.100000000000001" customHeight="1" x14ac:dyDescent="0.25">
      <c r="A132" s="9">
        <v>3</v>
      </c>
      <c r="B132" s="30" t="s">
        <v>215</v>
      </c>
      <c r="C132" s="31" t="s">
        <v>216</v>
      </c>
      <c r="D132" s="13">
        <v>14</v>
      </c>
      <c r="E132" s="13">
        <v>8</v>
      </c>
      <c r="F132" s="13">
        <v>12</v>
      </c>
      <c r="G132" s="29">
        <v>1</v>
      </c>
      <c r="H132" s="13">
        <v>17</v>
      </c>
      <c r="I132" s="68">
        <f t="shared" si="13"/>
        <v>52</v>
      </c>
      <c r="J132" s="8">
        <f t="shared" si="14"/>
        <v>65</v>
      </c>
      <c r="K132" s="68">
        <v>30</v>
      </c>
      <c r="L132" s="68">
        <f t="shared" si="12"/>
        <v>82</v>
      </c>
      <c r="M132" s="8">
        <f t="shared" si="15"/>
        <v>63.076923076923073</v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ht="20.100000000000001" customHeight="1" x14ac:dyDescent="0.25">
      <c r="A133" s="9">
        <v>4</v>
      </c>
      <c r="B133" s="30" t="s">
        <v>217</v>
      </c>
      <c r="C133" s="31" t="s">
        <v>218</v>
      </c>
      <c r="D133" s="13">
        <v>21</v>
      </c>
      <c r="E133" s="13">
        <v>10</v>
      </c>
      <c r="F133" s="13">
        <v>18</v>
      </c>
      <c r="G133" s="29">
        <v>3</v>
      </c>
      <c r="H133" s="13">
        <v>20</v>
      </c>
      <c r="I133" s="68">
        <f t="shared" si="13"/>
        <v>72</v>
      </c>
      <c r="J133" s="8">
        <f t="shared" si="14"/>
        <v>90</v>
      </c>
      <c r="K133" s="68">
        <v>45</v>
      </c>
      <c r="L133" s="68">
        <f t="shared" si="12"/>
        <v>117</v>
      </c>
      <c r="M133" s="8">
        <f t="shared" si="15"/>
        <v>90</v>
      </c>
      <c r="N133" s="1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ht="20.100000000000001" customHeight="1" x14ac:dyDescent="0.25">
      <c r="A134" s="9">
        <v>5</v>
      </c>
      <c r="B134" s="30" t="s">
        <v>219</v>
      </c>
      <c r="C134" s="31" t="s">
        <v>220</v>
      </c>
      <c r="D134" s="13">
        <v>17</v>
      </c>
      <c r="E134" s="13">
        <v>11</v>
      </c>
      <c r="F134" s="13">
        <v>18</v>
      </c>
      <c r="G134" s="29">
        <v>3</v>
      </c>
      <c r="H134" s="13">
        <v>19</v>
      </c>
      <c r="I134" s="68">
        <f t="shared" si="13"/>
        <v>68</v>
      </c>
      <c r="J134" s="8">
        <f t="shared" si="14"/>
        <v>85</v>
      </c>
      <c r="K134" s="68">
        <v>32</v>
      </c>
      <c r="L134" s="68">
        <f t="shared" si="12"/>
        <v>100</v>
      </c>
      <c r="M134" s="8">
        <f t="shared" si="15"/>
        <v>76.923076923076934</v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ht="20.100000000000001" customHeight="1" x14ac:dyDescent="0.25">
      <c r="A135" s="9">
        <v>6</v>
      </c>
      <c r="B135" s="30" t="s">
        <v>221</v>
      </c>
      <c r="C135" s="31" t="s">
        <v>222</v>
      </c>
      <c r="D135" s="13">
        <v>15</v>
      </c>
      <c r="E135" s="13">
        <v>8</v>
      </c>
      <c r="F135" s="13">
        <v>15</v>
      </c>
      <c r="G135" s="29">
        <v>1</v>
      </c>
      <c r="H135" s="13">
        <v>15</v>
      </c>
      <c r="I135" s="68">
        <f t="shared" si="13"/>
        <v>54</v>
      </c>
      <c r="J135" s="8">
        <f t="shared" si="14"/>
        <v>67.5</v>
      </c>
      <c r="K135" s="68">
        <v>31</v>
      </c>
      <c r="L135" s="68">
        <f t="shared" si="12"/>
        <v>85</v>
      </c>
      <c r="M135" s="8">
        <f t="shared" si="15"/>
        <v>65.384615384615387</v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ht="20.100000000000001" customHeight="1" x14ac:dyDescent="0.25">
      <c r="A136" s="9">
        <v>7</v>
      </c>
      <c r="B136" s="30" t="s">
        <v>223</v>
      </c>
      <c r="C136" s="31" t="s">
        <v>224</v>
      </c>
      <c r="D136" s="13">
        <v>21</v>
      </c>
      <c r="E136" s="13">
        <v>13</v>
      </c>
      <c r="F136" s="13">
        <v>20</v>
      </c>
      <c r="G136" s="29">
        <v>5</v>
      </c>
      <c r="H136" s="13">
        <v>21</v>
      </c>
      <c r="I136" s="68">
        <f t="shared" si="13"/>
        <v>80</v>
      </c>
      <c r="J136" s="8">
        <f t="shared" si="14"/>
        <v>100</v>
      </c>
      <c r="K136" s="68">
        <v>34</v>
      </c>
      <c r="L136" s="68">
        <f t="shared" si="12"/>
        <v>114</v>
      </c>
      <c r="M136" s="8">
        <f t="shared" si="15"/>
        <v>87.692307692307693</v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ht="20.100000000000001" customHeight="1" x14ac:dyDescent="0.25">
      <c r="A137" s="9">
        <v>8</v>
      </c>
      <c r="B137" s="30" t="s">
        <v>225</v>
      </c>
      <c r="C137" s="31" t="s">
        <v>226</v>
      </c>
      <c r="D137" s="13">
        <v>18</v>
      </c>
      <c r="E137" s="13">
        <v>12</v>
      </c>
      <c r="F137" s="13">
        <v>20</v>
      </c>
      <c r="G137" s="29">
        <v>3</v>
      </c>
      <c r="H137" s="13">
        <v>19</v>
      </c>
      <c r="I137" s="68">
        <f t="shared" si="13"/>
        <v>72</v>
      </c>
      <c r="J137" s="8">
        <f t="shared" si="14"/>
        <v>90</v>
      </c>
      <c r="K137" s="68">
        <v>29</v>
      </c>
      <c r="L137" s="68">
        <f t="shared" si="12"/>
        <v>101</v>
      </c>
      <c r="M137" s="8">
        <f t="shared" si="15"/>
        <v>77.692307692307693</v>
      </c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s="4" customFormat="1" ht="20.100000000000001" customHeight="1" x14ac:dyDescent="0.25">
      <c r="A138" s="9">
        <v>9</v>
      </c>
      <c r="B138" s="30" t="s">
        <v>227</v>
      </c>
      <c r="C138" s="31" t="s">
        <v>228</v>
      </c>
      <c r="D138" s="13">
        <v>14</v>
      </c>
      <c r="E138" s="13">
        <v>10</v>
      </c>
      <c r="F138" s="13">
        <v>15</v>
      </c>
      <c r="G138" s="29">
        <v>3</v>
      </c>
      <c r="H138" s="13">
        <v>15</v>
      </c>
      <c r="I138" s="68">
        <f t="shared" si="13"/>
        <v>57</v>
      </c>
      <c r="J138" s="8">
        <f t="shared" si="14"/>
        <v>71.25</v>
      </c>
      <c r="K138" s="68">
        <v>27</v>
      </c>
      <c r="L138" s="68">
        <f t="shared" si="12"/>
        <v>84</v>
      </c>
      <c r="M138" s="8">
        <f t="shared" si="15"/>
        <v>64.615384615384613</v>
      </c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s="4" customFormat="1" ht="20.100000000000001" customHeight="1" x14ac:dyDescent="0.25">
      <c r="A139" s="9">
        <v>10</v>
      </c>
      <c r="B139" s="30" t="s">
        <v>229</v>
      </c>
      <c r="C139" s="31" t="s">
        <v>230</v>
      </c>
      <c r="D139" s="13">
        <v>18</v>
      </c>
      <c r="E139" s="13">
        <v>11</v>
      </c>
      <c r="F139" s="13">
        <v>18</v>
      </c>
      <c r="G139" s="29">
        <v>1</v>
      </c>
      <c r="H139" s="13">
        <v>17</v>
      </c>
      <c r="I139" s="68">
        <f t="shared" si="13"/>
        <v>65</v>
      </c>
      <c r="J139" s="8">
        <f t="shared" si="14"/>
        <v>81.25</v>
      </c>
      <c r="K139" s="68">
        <v>44</v>
      </c>
      <c r="L139" s="68">
        <f t="shared" si="12"/>
        <v>109</v>
      </c>
      <c r="M139" s="8">
        <f t="shared" si="15"/>
        <v>83.846153846153854</v>
      </c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20.100000000000001" customHeight="1" x14ac:dyDescent="0.25">
      <c r="A140" s="9">
        <v>11</v>
      </c>
      <c r="B140" s="30" t="s">
        <v>231</v>
      </c>
      <c r="C140" s="31" t="s">
        <v>232</v>
      </c>
      <c r="D140" s="13">
        <v>14</v>
      </c>
      <c r="E140" s="13">
        <v>12</v>
      </c>
      <c r="F140" s="13">
        <v>18</v>
      </c>
      <c r="G140" s="29">
        <v>1</v>
      </c>
      <c r="H140" s="13">
        <v>19</v>
      </c>
      <c r="I140" s="68">
        <f t="shared" si="13"/>
        <v>64</v>
      </c>
      <c r="J140" s="8">
        <f t="shared" si="14"/>
        <v>80</v>
      </c>
      <c r="K140" s="68">
        <v>27</v>
      </c>
      <c r="L140" s="68">
        <f t="shared" si="12"/>
        <v>91</v>
      </c>
      <c r="M140" s="8">
        <f t="shared" si="15"/>
        <v>70</v>
      </c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ht="20.100000000000001" customHeight="1" x14ac:dyDescent="0.25">
      <c r="A141" s="9">
        <v>12</v>
      </c>
      <c r="B141" s="30" t="s">
        <v>233</v>
      </c>
      <c r="C141" s="31" t="s">
        <v>234</v>
      </c>
      <c r="D141" s="13">
        <v>12</v>
      </c>
      <c r="E141" s="13">
        <v>5</v>
      </c>
      <c r="F141" s="13">
        <v>14</v>
      </c>
      <c r="G141" s="29">
        <v>0</v>
      </c>
      <c r="H141" s="13">
        <v>12</v>
      </c>
      <c r="I141" s="68">
        <f t="shared" si="13"/>
        <v>43</v>
      </c>
      <c r="J141" s="8">
        <f t="shared" si="14"/>
        <v>53.75</v>
      </c>
      <c r="K141" s="68">
        <v>41</v>
      </c>
      <c r="L141" s="68">
        <f t="shared" si="12"/>
        <v>84</v>
      </c>
      <c r="M141" s="8">
        <f t="shared" si="15"/>
        <v>64.615384615384613</v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s="4" customFormat="1" ht="20.100000000000001" customHeight="1" x14ac:dyDescent="0.25">
      <c r="A142" s="9">
        <v>13</v>
      </c>
      <c r="B142" s="30" t="s">
        <v>235</v>
      </c>
      <c r="C142" s="31" t="s">
        <v>236</v>
      </c>
      <c r="D142" s="13">
        <v>13</v>
      </c>
      <c r="E142" s="13">
        <v>7</v>
      </c>
      <c r="F142" s="13">
        <v>14</v>
      </c>
      <c r="G142" s="29">
        <v>1</v>
      </c>
      <c r="H142" s="13">
        <v>9</v>
      </c>
      <c r="I142" s="68">
        <f t="shared" si="13"/>
        <v>44</v>
      </c>
      <c r="J142" s="8">
        <f t="shared" si="14"/>
        <v>55.000000000000007</v>
      </c>
      <c r="K142" s="68">
        <v>34</v>
      </c>
      <c r="L142" s="68">
        <f t="shared" si="12"/>
        <v>78</v>
      </c>
      <c r="M142" s="8">
        <f t="shared" si="15"/>
        <v>60</v>
      </c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s="4" customFormat="1" ht="20.100000000000001" customHeight="1" x14ac:dyDescent="0.25">
      <c r="A143" s="9">
        <v>14</v>
      </c>
      <c r="B143" s="30" t="s">
        <v>237</v>
      </c>
      <c r="C143" s="31" t="s">
        <v>238</v>
      </c>
      <c r="D143" s="13">
        <v>15</v>
      </c>
      <c r="E143" s="13">
        <v>7</v>
      </c>
      <c r="F143" s="13">
        <v>17</v>
      </c>
      <c r="G143" s="29">
        <v>2</v>
      </c>
      <c r="H143" s="13">
        <v>15</v>
      </c>
      <c r="I143" s="68">
        <f t="shared" si="13"/>
        <v>56</v>
      </c>
      <c r="J143" s="8">
        <f t="shared" si="14"/>
        <v>70</v>
      </c>
      <c r="K143" s="68">
        <v>17</v>
      </c>
      <c r="L143" s="68">
        <f t="shared" si="12"/>
        <v>73</v>
      </c>
      <c r="M143" s="8">
        <f t="shared" si="15"/>
        <v>56.153846153846153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20.100000000000001" customHeight="1" x14ac:dyDescent="0.25">
      <c r="A144" s="9">
        <v>15</v>
      </c>
      <c r="B144" s="30" t="s">
        <v>239</v>
      </c>
      <c r="C144" s="31" t="s">
        <v>240</v>
      </c>
      <c r="D144" s="13">
        <v>16</v>
      </c>
      <c r="E144" s="13">
        <v>10</v>
      </c>
      <c r="F144" s="13">
        <v>16</v>
      </c>
      <c r="G144" s="29">
        <v>1</v>
      </c>
      <c r="H144" s="13">
        <v>18</v>
      </c>
      <c r="I144" s="68">
        <f t="shared" si="13"/>
        <v>61</v>
      </c>
      <c r="J144" s="8">
        <f t="shared" si="14"/>
        <v>76.25</v>
      </c>
      <c r="K144" s="68">
        <v>31</v>
      </c>
      <c r="L144" s="68">
        <f t="shared" si="12"/>
        <v>92</v>
      </c>
      <c r="M144" s="8">
        <f t="shared" si="15"/>
        <v>70.769230769230774</v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ht="20.100000000000001" customHeight="1" x14ac:dyDescent="0.25">
      <c r="A145" s="9">
        <v>16</v>
      </c>
      <c r="B145" s="30" t="s">
        <v>241</v>
      </c>
      <c r="C145" s="31" t="s">
        <v>242</v>
      </c>
      <c r="D145" s="13">
        <v>19</v>
      </c>
      <c r="E145" s="13">
        <v>11</v>
      </c>
      <c r="F145" s="13">
        <v>18</v>
      </c>
      <c r="G145" s="29">
        <v>5</v>
      </c>
      <c r="H145" s="13">
        <v>19</v>
      </c>
      <c r="I145" s="68">
        <f t="shared" si="13"/>
        <v>72</v>
      </c>
      <c r="J145" s="8">
        <f t="shared" si="14"/>
        <v>90</v>
      </c>
      <c r="K145" s="68">
        <v>41</v>
      </c>
      <c r="L145" s="68">
        <f t="shared" si="12"/>
        <v>113</v>
      </c>
      <c r="M145" s="8">
        <f t="shared" si="15"/>
        <v>86.92307692307692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ht="20.100000000000001" customHeight="1" x14ac:dyDescent="0.25">
      <c r="A146" s="9">
        <v>17</v>
      </c>
      <c r="B146" s="30" t="s">
        <v>243</v>
      </c>
      <c r="C146" s="31" t="s">
        <v>244</v>
      </c>
      <c r="D146" s="13">
        <v>14</v>
      </c>
      <c r="E146" s="13">
        <v>7</v>
      </c>
      <c r="F146" s="13">
        <v>14</v>
      </c>
      <c r="G146" s="29">
        <v>0</v>
      </c>
      <c r="H146" s="13">
        <v>14</v>
      </c>
      <c r="I146" s="68">
        <f t="shared" si="13"/>
        <v>49</v>
      </c>
      <c r="J146" s="8">
        <f t="shared" si="14"/>
        <v>61.250000000000007</v>
      </c>
      <c r="K146" s="68">
        <v>35</v>
      </c>
      <c r="L146" s="68">
        <f t="shared" si="12"/>
        <v>84</v>
      </c>
      <c r="M146" s="8">
        <f t="shared" si="15"/>
        <v>64.615384615384613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ht="20.100000000000001" customHeight="1" x14ac:dyDescent="0.25">
      <c r="A147" s="9">
        <v>18</v>
      </c>
      <c r="B147" s="30" t="s">
        <v>245</v>
      </c>
      <c r="C147" s="31" t="s">
        <v>246</v>
      </c>
      <c r="D147" s="13">
        <v>11</v>
      </c>
      <c r="E147" s="13">
        <v>7</v>
      </c>
      <c r="F147" s="13">
        <v>13</v>
      </c>
      <c r="G147" s="29">
        <v>0</v>
      </c>
      <c r="H147" s="13">
        <v>11</v>
      </c>
      <c r="I147" s="68">
        <f t="shared" si="13"/>
        <v>42</v>
      </c>
      <c r="J147" s="8">
        <f t="shared" si="14"/>
        <v>52.5</v>
      </c>
      <c r="K147" s="68">
        <v>19</v>
      </c>
      <c r="L147" s="68">
        <f t="shared" si="12"/>
        <v>61</v>
      </c>
      <c r="M147" s="8">
        <f t="shared" si="15"/>
        <v>46.92307692307692</v>
      </c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ht="20.100000000000001" customHeight="1" x14ac:dyDescent="0.25">
      <c r="A148" s="9">
        <v>19</v>
      </c>
      <c r="B148" s="30" t="s">
        <v>247</v>
      </c>
      <c r="C148" s="31" t="s">
        <v>248</v>
      </c>
      <c r="D148" s="13">
        <v>21</v>
      </c>
      <c r="E148" s="13">
        <v>13</v>
      </c>
      <c r="F148" s="13">
        <v>19</v>
      </c>
      <c r="G148" s="29">
        <v>5</v>
      </c>
      <c r="H148" s="13">
        <v>21</v>
      </c>
      <c r="I148" s="68">
        <f t="shared" si="13"/>
        <v>79</v>
      </c>
      <c r="J148" s="8">
        <f t="shared" si="14"/>
        <v>98.75</v>
      </c>
      <c r="K148" s="68">
        <v>22</v>
      </c>
      <c r="L148" s="68">
        <f t="shared" si="12"/>
        <v>101</v>
      </c>
      <c r="M148" s="8">
        <f t="shared" si="15"/>
        <v>77.692307692307693</v>
      </c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s="4" customFormat="1" ht="20.100000000000001" customHeight="1" x14ac:dyDescent="0.25">
      <c r="A149" s="9">
        <v>20</v>
      </c>
      <c r="B149" s="30" t="s">
        <v>249</v>
      </c>
      <c r="C149" s="31" t="s">
        <v>250</v>
      </c>
      <c r="D149" s="13">
        <v>13</v>
      </c>
      <c r="E149" s="13">
        <v>6</v>
      </c>
      <c r="F149" s="13">
        <v>16</v>
      </c>
      <c r="G149" s="29">
        <v>3</v>
      </c>
      <c r="H149" s="13">
        <v>14</v>
      </c>
      <c r="I149" s="68">
        <f t="shared" si="13"/>
        <v>52</v>
      </c>
      <c r="J149" s="8">
        <f t="shared" si="14"/>
        <v>65</v>
      </c>
      <c r="K149" s="68">
        <v>28</v>
      </c>
      <c r="L149" s="68">
        <f t="shared" si="12"/>
        <v>80</v>
      </c>
      <c r="M149" s="8">
        <f t="shared" si="15"/>
        <v>61.53846153846154</v>
      </c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20.100000000000001" customHeight="1" x14ac:dyDescent="0.25">
      <c r="A150" s="9">
        <v>21</v>
      </c>
      <c r="B150" s="30" t="s">
        <v>251</v>
      </c>
      <c r="C150" s="31" t="s">
        <v>252</v>
      </c>
      <c r="D150" s="13">
        <v>16</v>
      </c>
      <c r="E150" s="13">
        <v>12</v>
      </c>
      <c r="F150" s="13">
        <v>19</v>
      </c>
      <c r="G150" s="29">
        <v>3</v>
      </c>
      <c r="H150" s="13">
        <v>18</v>
      </c>
      <c r="I150" s="68">
        <f t="shared" si="13"/>
        <v>68</v>
      </c>
      <c r="J150" s="8">
        <f t="shared" si="14"/>
        <v>85</v>
      </c>
      <c r="K150" s="68">
        <v>50</v>
      </c>
      <c r="L150" s="68">
        <f t="shared" si="12"/>
        <v>118</v>
      </c>
      <c r="M150" s="8">
        <f t="shared" si="15"/>
        <v>90.769230769230774</v>
      </c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ht="20.100000000000001" customHeight="1" x14ac:dyDescent="0.25">
      <c r="A151" s="9">
        <v>22</v>
      </c>
      <c r="B151" s="30" t="s">
        <v>253</v>
      </c>
      <c r="C151" s="31" t="s">
        <v>254</v>
      </c>
      <c r="D151" s="13">
        <v>16</v>
      </c>
      <c r="E151" s="13">
        <v>10</v>
      </c>
      <c r="F151" s="13">
        <v>18</v>
      </c>
      <c r="G151" s="29">
        <v>3</v>
      </c>
      <c r="H151" s="13">
        <v>18</v>
      </c>
      <c r="I151" s="68">
        <f t="shared" si="13"/>
        <v>65</v>
      </c>
      <c r="J151" s="8">
        <f t="shared" si="14"/>
        <v>81.25</v>
      </c>
      <c r="K151" s="68">
        <v>39</v>
      </c>
      <c r="L151" s="68">
        <f t="shared" si="12"/>
        <v>104</v>
      </c>
      <c r="M151" s="8">
        <f t="shared" si="15"/>
        <v>80</v>
      </c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s="4" customFormat="1" ht="20.100000000000001" customHeight="1" x14ac:dyDescent="0.25">
      <c r="A152" s="9">
        <v>23</v>
      </c>
      <c r="B152" s="30" t="s">
        <v>255</v>
      </c>
      <c r="C152" s="31" t="s">
        <v>256</v>
      </c>
      <c r="D152" s="13">
        <v>14</v>
      </c>
      <c r="E152" s="13">
        <v>10</v>
      </c>
      <c r="F152" s="13">
        <v>11</v>
      </c>
      <c r="G152" s="29">
        <v>4</v>
      </c>
      <c r="H152" s="13">
        <v>13</v>
      </c>
      <c r="I152" s="68">
        <f t="shared" si="13"/>
        <v>52</v>
      </c>
      <c r="J152" s="8">
        <f t="shared" si="14"/>
        <v>65</v>
      </c>
      <c r="K152" s="68">
        <v>0</v>
      </c>
      <c r="L152" s="68">
        <f t="shared" si="12"/>
        <v>52</v>
      </c>
      <c r="M152" s="8">
        <f t="shared" si="15"/>
        <v>40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s="4" customFormat="1" ht="20.100000000000001" customHeight="1" x14ac:dyDescent="0.25">
      <c r="A153" s="9">
        <v>24</v>
      </c>
      <c r="B153" s="30" t="s">
        <v>257</v>
      </c>
      <c r="C153" s="31" t="s">
        <v>258</v>
      </c>
      <c r="D153" s="13">
        <v>11</v>
      </c>
      <c r="E153" s="13">
        <v>7</v>
      </c>
      <c r="F153" s="13">
        <v>13</v>
      </c>
      <c r="G153" s="29">
        <v>3</v>
      </c>
      <c r="H153" s="13">
        <v>13</v>
      </c>
      <c r="I153" s="68">
        <f t="shared" si="13"/>
        <v>47</v>
      </c>
      <c r="J153" s="8">
        <f t="shared" si="14"/>
        <v>58.75</v>
      </c>
      <c r="K153" s="68">
        <v>21</v>
      </c>
      <c r="L153" s="68">
        <f t="shared" si="12"/>
        <v>68</v>
      </c>
      <c r="M153" s="8">
        <f t="shared" si="15"/>
        <v>52.307692307692314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20.100000000000001" customHeight="1" x14ac:dyDescent="0.25">
      <c r="A154" s="9">
        <v>25</v>
      </c>
      <c r="B154" s="40" t="s">
        <v>259</v>
      </c>
      <c r="C154" s="41" t="s">
        <v>260</v>
      </c>
      <c r="D154" s="13">
        <v>19</v>
      </c>
      <c r="E154" s="13">
        <v>10</v>
      </c>
      <c r="F154" s="13">
        <v>18</v>
      </c>
      <c r="G154" s="29">
        <v>5</v>
      </c>
      <c r="H154" s="13">
        <v>20</v>
      </c>
      <c r="I154" s="68">
        <f t="shared" si="13"/>
        <v>72</v>
      </c>
      <c r="J154" s="8">
        <f t="shared" si="14"/>
        <v>90</v>
      </c>
      <c r="K154" s="68">
        <v>45</v>
      </c>
      <c r="L154" s="68">
        <f t="shared" si="12"/>
        <v>117</v>
      </c>
      <c r="M154" s="8">
        <f t="shared" si="15"/>
        <v>90</v>
      </c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ht="20.100000000000001" customHeight="1" x14ac:dyDescent="0.25">
      <c r="A155" s="9">
        <v>26</v>
      </c>
      <c r="B155" s="30" t="s">
        <v>261</v>
      </c>
      <c r="C155" s="31" t="s">
        <v>262</v>
      </c>
      <c r="D155" s="13">
        <v>14</v>
      </c>
      <c r="E155" s="13">
        <v>6</v>
      </c>
      <c r="F155" s="13">
        <v>15</v>
      </c>
      <c r="G155" s="29">
        <v>0</v>
      </c>
      <c r="H155" s="13">
        <v>14</v>
      </c>
      <c r="I155" s="68">
        <f t="shared" si="13"/>
        <v>49</v>
      </c>
      <c r="J155" s="8">
        <f t="shared" si="14"/>
        <v>61.250000000000007</v>
      </c>
      <c r="K155" s="68">
        <v>23</v>
      </c>
      <c r="L155" s="68">
        <f t="shared" si="12"/>
        <v>72</v>
      </c>
      <c r="M155" s="8">
        <f t="shared" si="15"/>
        <v>55.384615384615387</v>
      </c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ht="20.100000000000001" customHeight="1" x14ac:dyDescent="0.25">
      <c r="A156" s="9">
        <v>27</v>
      </c>
      <c r="B156" s="30" t="s">
        <v>263</v>
      </c>
      <c r="C156" s="31" t="s">
        <v>264</v>
      </c>
      <c r="D156" s="13">
        <v>15</v>
      </c>
      <c r="E156" s="13">
        <v>6</v>
      </c>
      <c r="F156" s="13">
        <v>17</v>
      </c>
      <c r="G156" s="29">
        <v>0</v>
      </c>
      <c r="H156" s="13">
        <v>15</v>
      </c>
      <c r="I156" s="68">
        <f t="shared" si="13"/>
        <v>53</v>
      </c>
      <c r="J156" s="8">
        <f t="shared" si="14"/>
        <v>66.25</v>
      </c>
      <c r="K156" s="68">
        <v>32</v>
      </c>
      <c r="L156" s="68">
        <f t="shared" si="12"/>
        <v>85</v>
      </c>
      <c r="M156" s="8">
        <f t="shared" si="15"/>
        <v>65.384615384615387</v>
      </c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ht="20.100000000000001" customHeight="1" x14ac:dyDescent="0.25">
      <c r="A157" s="9">
        <v>28</v>
      </c>
      <c r="B157" s="30" t="s">
        <v>265</v>
      </c>
      <c r="C157" s="31" t="s">
        <v>266</v>
      </c>
      <c r="D157" s="13">
        <v>17</v>
      </c>
      <c r="E157" s="13">
        <v>9</v>
      </c>
      <c r="F157" s="13">
        <v>18</v>
      </c>
      <c r="G157" s="29">
        <v>3</v>
      </c>
      <c r="H157" s="13">
        <v>18</v>
      </c>
      <c r="I157" s="68">
        <f t="shared" si="13"/>
        <v>65</v>
      </c>
      <c r="J157" s="8">
        <f t="shared" si="14"/>
        <v>81.25</v>
      </c>
      <c r="K157" s="68">
        <v>29</v>
      </c>
      <c r="L157" s="68">
        <f t="shared" si="12"/>
        <v>94</v>
      </c>
      <c r="M157" s="8">
        <f t="shared" si="15"/>
        <v>72.307692307692307</v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ht="20.100000000000001" customHeight="1" x14ac:dyDescent="0.25">
      <c r="A158" s="9">
        <v>29</v>
      </c>
      <c r="B158" s="30" t="s">
        <v>267</v>
      </c>
      <c r="C158" s="31" t="s">
        <v>268</v>
      </c>
      <c r="D158" s="13">
        <v>18</v>
      </c>
      <c r="E158" s="13">
        <v>10</v>
      </c>
      <c r="F158" s="13">
        <v>17</v>
      </c>
      <c r="G158" s="29">
        <v>3</v>
      </c>
      <c r="H158" s="13">
        <v>18</v>
      </c>
      <c r="I158" s="68">
        <f t="shared" si="13"/>
        <v>66</v>
      </c>
      <c r="J158" s="8">
        <f t="shared" si="14"/>
        <v>82.5</v>
      </c>
      <c r="K158" s="68">
        <v>27</v>
      </c>
      <c r="L158" s="68">
        <f t="shared" si="12"/>
        <v>93</v>
      </c>
      <c r="M158" s="8">
        <f t="shared" si="15"/>
        <v>71.538461538461533</v>
      </c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ht="20.100000000000001" customHeight="1" x14ac:dyDescent="0.25">
      <c r="A159" s="9">
        <v>30</v>
      </c>
      <c r="B159" s="30" t="s">
        <v>269</v>
      </c>
      <c r="C159" s="31" t="s">
        <v>270</v>
      </c>
      <c r="D159" s="13">
        <v>12</v>
      </c>
      <c r="E159" s="13">
        <v>8</v>
      </c>
      <c r="F159" s="13">
        <v>9</v>
      </c>
      <c r="G159" s="29">
        <v>5</v>
      </c>
      <c r="H159" s="13">
        <v>10</v>
      </c>
      <c r="I159" s="68">
        <f t="shared" si="13"/>
        <v>44</v>
      </c>
      <c r="J159" s="8">
        <f t="shared" si="14"/>
        <v>55.000000000000007</v>
      </c>
      <c r="K159" s="68">
        <v>0</v>
      </c>
      <c r="L159" s="68">
        <f t="shared" si="12"/>
        <v>44</v>
      </c>
      <c r="M159" s="8">
        <f t="shared" si="15"/>
        <v>33.846153846153847</v>
      </c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ht="20.100000000000001" customHeight="1" x14ac:dyDescent="0.25">
      <c r="A160" s="9">
        <v>31</v>
      </c>
      <c r="B160" s="30" t="s">
        <v>271</v>
      </c>
      <c r="C160" s="31" t="s">
        <v>272</v>
      </c>
      <c r="D160" s="13">
        <v>14</v>
      </c>
      <c r="E160" s="13">
        <v>9</v>
      </c>
      <c r="F160" s="13">
        <v>16</v>
      </c>
      <c r="G160" s="29">
        <v>0</v>
      </c>
      <c r="H160" s="13">
        <v>17</v>
      </c>
      <c r="I160" s="68">
        <f t="shared" si="13"/>
        <v>56</v>
      </c>
      <c r="J160" s="8">
        <f t="shared" si="14"/>
        <v>70</v>
      </c>
      <c r="K160" s="68">
        <v>28</v>
      </c>
      <c r="L160" s="68">
        <f t="shared" si="12"/>
        <v>84</v>
      </c>
      <c r="M160" s="8">
        <f t="shared" si="15"/>
        <v>64.615384615384613</v>
      </c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ht="20.100000000000001" customHeight="1" x14ac:dyDescent="0.25">
      <c r="A161" s="9">
        <v>32</v>
      </c>
      <c r="B161" s="30" t="s">
        <v>273</v>
      </c>
      <c r="C161" s="31" t="s">
        <v>274</v>
      </c>
      <c r="D161" s="13">
        <v>15</v>
      </c>
      <c r="E161" s="13">
        <v>10</v>
      </c>
      <c r="F161" s="13">
        <v>17</v>
      </c>
      <c r="G161" s="29">
        <v>1</v>
      </c>
      <c r="H161" s="13">
        <v>18</v>
      </c>
      <c r="I161" s="68">
        <f t="shared" si="13"/>
        <v>61</v>
      </c>
      <c r="J161" s="8">
        <f t="shared" si="14"/>
        <v>76.25</v>
      </c>
      <c r="K161" s="68">
        <v>26</v>
      </c>
      <c r="L161" s="68">
        <f t="shared" si="12"/>
        <v>87</v>
      </c>
      <c r="M161" s="8">
        <f t="shared" si="15"/>
        <v>66.92307692307692</v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ht="20.100000000000001" customHeight="1" x14ac:dyDescent="0.25">
      <c r="A162" s="9">
        <v>33</v>
      </c>
      <c r="B162" s="30" t="s">
        <v>275</v>
      </c>
      <c r="C162" s="31" t="s">
        <v>276</v>
      </c>
      <c r="D162" s="13">
        <v>17</v>
      </c>
      <c r="E162" s="13">
        <v>11</v>
      </c>
      <c r="F162" s="13">
        <v>17</v>
      </c>
      <c r="G162" s="29">
        <v>1</v>
      </c>
      <c r="H162" s="13">
        <v>18</v>
      </c>
      <c r="I162" s="68">
        <f t="shared" si="13"/>
        <v>64</v>
      </c>
      <c r="J162" s="8">
        <f t="shared" si="14"/>
        <v>80</v>
      </c>
      <c r="K162" s="68">
        <v>40</v>
      </c>
      <c r="L162" s="68">
        <f t="shared" si="12"/>
        <v>104</v>
      </c>
      <c r="M162" s="8">
        <f t="shared" si="15"/>
        <v>80</v>
      </c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ht="20.100000000000001" customHeight="1" x14ac:dyDescent="0.25">
      <c r="A163" s="9">
        <v>34</v>
      </c>
      <c r="B163" s="30" t="s">
        <v>277</v>
      </c>
      <c r="C163" s="31" t="s">
        <v>278</v>
      </c>
      <c r="D163" s="13">
        <v>17</v>
      </c>
      <c r="E163" s="13">
        <v>12</v>
      </c>
      <c r="F163" s="13">
        <v>18</v>
      </c>
      <c r="G163" s="29">
        <v>3</v>
      </c>
      <c r="H163" s="13">
        <v>17</v>
      </c>
      <c r="I163" s="68">
        <f t="shared" si="13"/>
        <v>67</v>
      </c>
      <c r="J163" s="8">
        <f t="shared" si="14"/>
        <v>83.75</v>
      </c>
      <c r="K163" s="68">
        <v>18</v>
      </c>
      <c r="L163" s="68">
        <f t="shared" si="12"/>
        <v>85</v>
      </c>
      <c r="M163" s="8">
        <f t="shared" si="15"/>
        <v>65.384615384615387</v>
      </c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ht="20.100000000000001" customHeight="1" x14ac:dyDescent="0.25">
      <c r="A164" s="9">
        <v>35</v>
      </c>
      <c r="B164" s="30" t="s">
        <v>279</v>
      </c>
      <c r="C164" s="31" t="s">
        <v>280</v>
      </c>
      <c r="D164" s="13">
        <v>8</v>
      </c>
      <c r="E164" s="13">
        <v>3</v>
      </c>
      <c r="F164" s="13">
        <v>6</v>
      </c>
      <c r="G164" s="29">
        <v>5</v>
      </c>
      <c r="H164" s="13">
        <v>7</v>
      </c>
      <c r="I164" s="68">
        <f t="shared" si="13"/>
        <v>29</v>
      </c>
      <c r="J164" s="8">
        <f t="shared" si="14"/>
        <v>36.25</v>
      </c>
      <c r="K164" s="68">
        <v>0</v>
      </c>
      <c r="L164" s="68">
        <f t="shared" si="12"/>
        <v>29</v>
      </c>
      <c r="M164" s="8">
        <f t="shared" si="15"/>
        <v>22.30769230769231</v>
      </c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ht="24" customHeight="1" x14ac:dyDescent="0.25">
      <c r="A165" s="83" t="s">
        <v>830</v>
      </c>
      <c r="B165" s="83"/>
      <c r="C165" s="83"/>
      <c r="D165" s="84" t="s">
        <v>7</v>
      </c>
      <c r="E165" s="84"/>
      <c r="F165" s="84"/>
      <c r="G165" s="84"/>
      <c r="H165" s="84"/>
      <c r="I165" s="80"/>
      <c r="J165" s="80"/>
      <c r="K165" s="84" t="s">
        <v>827</v>
      </c>
      <c r="L165" s="84"/>
      <c r="M165" s="8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ht="20.100000000000001" customHeight="1" x14ac:dyDescent="0.25">
      <c r="A166" s="9">
        <v>36</v>
      </c>
      <c r="B166" s="30" t="s">
        <v>281</v>
      </c>
      <c r="C166" s="41" t="s">
        <v>282</v>
      </c>
      <c r="D166" s="13">
        <v>17</v>
      </c>
      <c r="E166" s="13">
        <v>12</v>
      </c>
      <c r="F166" s="13">
        <v>18</v>
      </c>
      <c r="G166" s="29">
        <v>3</v>
      </c>
      <c r="H166" s="13">
        <v>17</v>
      </c>
      <c r="I166" s="68">
        <f t="shared" si="13"/>
        <v>67</v>
      </c>
      <c r="J166" s="8">
        <f t="shared" si="14"/>
        <v>83.75</v>
      </c>
      <c r="K166" s="68">
        <v>36</v>
      </c>
      <c r="L166" s="68">
        <f t="shared" si="12"/>
        <v>103</v>
      </c>
      <c r="M166" s="8">
        <f t="shared" si="15"/>
        <v>79.230769230769226</v>
      </c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ht="20.100000000000001" customHeight="1" x14ac:dyDescent="0.25">
      <c r="A167" s="9">
        <v>37</v>
      </c>
      <c r="B167" s="30" t="s">
        <v>283</v>
      </c>
      <c r="C167" s="31" t="s">
        <v>284</v>
      </c>
      <c r="D167" s="13">
        <v>15</v>
      </c>
      <c r="E167" s="13">
        <v>10</v>
      </c>
      <c r="F167" s="13">
        <v>16</v>
      </c>
      <c r="G167" s="29">
        <v>1</v>
      </c>
      <c r="H167" s="13">
        <v>16</v>
      </c>
      <c r="I167" s="68">
        <f t="shared" si="13"/>
        <v>58</v>
      </c>
      <c r="J167" s="8">
        <f t="shared" si="14"/>
        <v>72.5</v>
      </c>
      <c r="K167" s="68">
        <v>44</v>
      </c>
      <c r="L167" s="68">
        <f t="shared" si="12"/>
        <v>102</v>
      </c>
      <c r="M167" s="8">
        <f t="shared" si="15"/>
        <v>78.461538461538467</v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ht="20.100000000000001" customHeight="1" x14ac:dyDescent="0.25">
      <c r="A168" s="9">
        <v>38</v>
      </c>
      <c r="B168" s="30" t="s">
        <v>285</v>
      </c>
      <c r="C168" s="31" t="s">
        <v>286</v>
      </c>
      <c r="D168" s="13">
        <v>18</v>
      </c>
      <c r="E168" s="13">
        <v>10</v>
      </c>
      <c r="F168" s="13">
        <v>17</v>
      </c>
      <c r="G168" s="29">
        <v>3</v>
      </c>
      <c r="H168" s="13">
        <v>18</v>
      </c>
      <c r="I168" s="68">
        <f t="shared" si="13"/>
        <v>66</v>
      </c>
      <c r="J168" s="8">
        <f t="shared" si="14"/>
        <v>82.5</v>
      </c>
      <c r="K168" s="68">
        <v>27</v>
      </c>
      <c r="L168" s="68">
        <f t="shared" si="12"/>
        <v>93</v>
      </c>
      <c r="M168" s="8">
        <f t="shared" si="15"/>
        <v>71.538461538461533</v>
      </c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ht="20.100000000000001" customHeight="1" x14ac:dyDescent="0.25">
      <c r="A169" s="9">
        <v>39</v>
      </c>
      <c r="B169" s="30" t="s">
        <v>287</v>
      </c>
      <c r="C169" s="31" t="s">
        <v>288</v>
      </c>
      <c r="D169" s="13">
        <v>5</v>
      </c>
      <c r="E169" s="13">
        <v>7</v>
      </c>
      <c r="F169" s="13">
        <v>7</v>
      </c>
      <c r="G169" s="29">
        <v>1</v>
      </c>
      <c r="H169" s="13">
        <v>10</v>
      </c>
      <c r="I169" s="68">
        <f t="shared" si="13"/>
        <v>30</v>
      </c>
      <c r="J169" s="8">
        <f t="shared" si="14"/>
        <v>37.5</v>
      </c>
      <c r="K169" s="68">
        <v>16</v>
      </c>
      <c r="L169" s="68">
        <f t="shared" si="12"/>
        <v>46</v>
      </c>
      <c r="M169" s="8">
        <f t="shared" si="15"/>
        <v>35.384615384615387</v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ht="20.100000000000001" customHeight="1" x14ac:dyDescent="0.25">
      <c r="A170" s="9">
        <v>40</v>
      </c>
      <c r="B170" s="30" t="s">
        <v>289</v>
      </c>
      <c r="C170" s="31" t="s">
        <v>290</v>
      </c>
      <c r="D170" s="13">
        <v>14</v>
      </c>
      <c r="E170" s="13">
        <v>7</v>
      </c>
      <c r="F170" s="13">
        <v>17</v>
      </c>
      <c r="G170" s="29">
        <v>0</v>
      </c>
      <c r="H170" s="13">
        <v>16</v>
      </c>
      <c r="I170" s="68">
        <f t="shared" si="13"/>
        <v>54</v>
      </c>
      <c r="J170" s="8">
        <f t="shared" si="14"/>
        <v>67.5</v>
      </c>
      <c r="K170" s="68">
        <v>25</v>
      </c>
      <c r="L170" s="68">
        <f t="shared" si="12"/>
        <v>79</v>
      </c>
      <c r="M170" s="8">
        <f t="shared" si="15"/>
        <v>60.769230769230766</v>
      </c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s="4" customFormat="1" ht="20.100000000000001" customHeight="1" x14ac:dyDescent="0.25">
      <c r="A171" s="9">
        <v>41</v>
      </c>
      <c r="B171" s="30" t="s">
        <v>291</v>
      </c>
      <c r="C171" s="31" t="s">
        <v>292</v>
      </c>
      <c r="D171" s="13">
        <v>14</v>
      </c>
      <c r="E171" s="13">
        <v>10</v>
      </c>
      <c r="F171" s="13">
        <v>16</v>
      </c>
      <c r="G171" s="29">
        <v>0</v>
      </c>
      <c r="H171" s="13">
        <v>17</v>
      </c>
      <c r="I171" s="68">
        <f t="shared" si="13"/>
        <v>57</v>
      </c>
      <c r="J171" s="8">
        <f t="shared" si="14"/>
        <v>71.25</v>
      </c>
      <c r="K171" s="68">
        <v>31</v>
      </c>
      <c r="L171" s="68">
        <f t="shared" si="12"/>
        <v>88</v>
      </c>
      <c r="M171" s="8">
        <f t="shared" si="15"/>
        <v>67.692307692307693</v>
      </c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20.100000000000001" customHeight="1" x14ac:dyDescent="0.25">
      <c r="A172" s="9">
        <v>42</v>
      </c>
      <c r="B172" s="30" t="s">
        <v>293</v>
      </c>
      <c r="C172" s="31" t="s">
        <v>294</v>
      </c>
      <c r="D172" s="13">
        <v>21</v>
      </c>
      <c r="E172" s="13">
        <v>10</v>
      </c>
      <c r="F172" s="13">
        <v>18</v>
      </c>
      <c r="G172" s="29">
        <v>3</v>
      </c>
      <c r="H172" s="13">
        <v>20</v>
      </c>
      <c r="I172" s="68">
        <f t="shared" si="13"/>
        <v>72</v>
      </c>
      <c r="J172" s="8">
        <f t="shared" si="14"/>
        <v>90</v>
      </c>
      <c r="K172" s="68">
        <v>25</v>
      </c>
      <c r="L172" s="68">
        <f t="shared" si="12"/>
        <v>97</v>
      </c>
      <c r="M172" s="8">
        <f t="shared" si="15"/>
        <v>74.615384615384613</v>
      </c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s="4" customFormat="1" ht="20.100000000000001" customHeight="1" x14ac:dyDescent="0.25">
      <c r="A173" s="9">
        <v>43</v>
      </c>
      <c r="B173" s="30" t="s">
        <v>295</v>
      </c>
      <c r="C173" s="31" t="s">
        <v>296</v>
      </c>
      <c r="D173" s="13">
        <v>15</v>
      </c>
      <c r="E173" s="13">
        <v>8</v>
      </c>
      <c r="F173" s="13">
        <v>16</v>
      </c>
      <c r="G173" s="29">
        <v>2</v>
      </c>
      <c r="H173" s="13">
        <v>14</v>
      </c>
      <c r="I173" s="68">
        <f t="shared" si="13"/>
        <v>55</v>
      </c>
      <c r="J173" s="8">
        <f t="shared" si="14"/>
        <v>68.75</v>
      </c>
      <c r="K173" s="68">
        <v>35</v>
      </c>
      <c r="L173" s="68">
        <f t="shared" si="12"/>
        <v>90</v>
      </c>
      <c r="M173" s="8">
        <f t="shared" si="15"/>
        <v>69.230769230769226</v>
      </c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20.100000000000001" customHeight="1" x14ac:dyDescent="0.25">
      <c r="A174" s="9">
        <v>44</v>
      </c>
      <c r="B174" s="30" t="s">
        <v>297</v>
      </c>
      <c r="C174" s="31" t="s">
        <v>805</v>
      </c>
      <c r="D174" s="13">
        <v>18</v>
      </c>
      <c r="E174" s="13">
        <v>10</v>
      </c>
      <c r="F174" s="13">
        <v>17</v>
      </c>
      <c r="G174" s="29">
        <v>3</v>
      </c>
      <c r="H174" s="13">
        <v>18</v>
      </c>
      <c r="I174" s="68">
        <f t="shared" si="13"/>
        <v>66</v>
      </c>
      <c r="J174" s="8">
        <f t="shared" si="14"/>
        <v>82.5</v>
      </c>
      <c r="K174" s="68">
        <v>50</v>
      </c>
      <c r="L174" s="68">
        <f t="shared" si="12"/>
        <v>116</v>
      </c>
      <c r="M174" s="8">
        <f t="shared" si="15"/>
        <v>89.230769230769241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s="4" customFormat="1" ht="20.100000000000001" customHeight="1" x14ac:dyDescent="0.25">
      <c r="A175" s="9">
        <v>45</v>
      </c>
      <c r="B175" s="30" t="s">
        <v>298</v>
      </c>
      <c r="C175" s="31" t="s">
        <v>299</v>
      </c>
      <c r="D175" s="13">
        <v>14</v>
      </c>
      <c r="E175" s="13">
        <v>9</v>
      </c>
      <c r="F175" s="13">
        <v>15</v>
      </c>
      <c r="G175" s="29">
        <v>1</v>
      </c>
      <c r="H175" s="13">
        <v>14</v>
      </c>
      <c r="I175" s="68">
        <f t="shared" si="13"/>
        <v>53</v>
      </c>
      <c r="J175" s="8">
        <f t="shared" si="14"/>
        <v>66.25</v>
      </c>
      <c r="K175" s="68">
        <v>32</v>
      </c>
      <c r="L175" s="68">
        <f t="shared" si="12"/>
        <v>85</v>
      </c>
      <c r="M175" s="8">
        <f t="shared" si="15"/>
        <v>65.384615384615387</v>
      </c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20.100000000000001" customHeight="1" x14ac:dyDescent="0.25">
      <c r="A176" s="9">
        <v>46</v>
      </c>
      <c r="B176" s="30" t="s">
        <v>300</v>
      </c>
      <c r="C176" s="31" t="s">
        <v>301</v>
      </c>
      <c r="D176" s="13">
        <v>14</v>
      </c>
      <c r="E176" s="13">
        <v>8</v>
      </c>
      <c r="F176" s="13">
        <v>14</v>
      </c>
      <c r="G176" s="29">
        <v>1</v>
      </c>
      <c r="H176" s="13">
        <v>14</v>
      </c>
      <c r="I176" s="68">
        <f t="shared" si="13"/>
        <v>51</v>
      </c>
      <c r="J176" s="8">
        <f t="shared" si="14"/>
        <v>63.749999999999993</v>
      </c>
      <c r="K176" s="68">
        <v>28</v>
      </c>
      <c r="L176" s="68">
        <f t="shared" si="12"/>
        <v>79</v>
      </c>
      <c r="M176" s="8">
        <f t="shared" si="15"/>
        <v>60.769230769230766</v>
      </c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ht="20.100000000000001" customHeight="1" x14ac:dyDescent="0.25">
      <c r="A177" s="9">
        <v>47</v>
      </c>
      <c r="B177" s="30" t="s">
        <v>302</v>
      </c>
      <c r="C177" s="31" t="s">
        <v>303</v>
      </c>
      <c r="D177" s="13">
        <v>14</v>
      </c>
      <c r="E177" s="13">
        <v>7</v>
      </c>
      <c r="F177" s="13">
        <v>12</v>
      </c>
      <c r="G177" s="29">
        <v>0</v>
      </c>
      <c r="H177" s="13">
        <v>12</v>
      </c>
      <c r="I177" s="68">
        <f t="shared" si="13"/>
        <v>45</v>
      </c>
      <c r="J177" s="8">
        <f t="shared" si="14"/>
        <v>56.25</v>
      </c>
      <c r="K177" s="68">
        <v>42</v>
      </c>
      <c r="L177" s="68">
        <f t="shared" si="12"/>
        <v>87</v>
      </c>
      <c r="M177" s="8">
        <f t="shared" si="15"/>
        <v>66.92307692307692</v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ht="20.100000000000001" customHeight="1" x14ac:dyDescent="0.25">
      <c r="A178" s="9">
        <v>48</v>
      </c>
      <c r="B178" s="30" t="s">
        <v>304</v>
      </c>
      <c r="C178" s="31" t="s">
        <v>305</v>
      </c>
      <c r="D178" s="13">
        <v>17</v>
      </c>
      <c r="E178" s="13">
        <v>10</v>
      </c>
      <c r="F178" s="13">
        <v>16</v>
      </c>
      <c r="G178" s="29">
        <v>3</v>
      </c>
      <c r="H178" s="13">
        <v>17</v>
      </c>
      <c r="I178" s="68">
        <f t="shared" si="13"/>
        <v>63</v>
      </c>
      <c r="J178" s="8">
        <f t="shared" si="14"/>
        <v>78.75</v>
      </c>
      <c r="K178" s="68">
        <v>30</v>
      </c>
      <c r="L178" s="68">
        <f t="shared" si="12"/>
        <v>93</v>
      </c>
      <c r="M178" s="8">
        <f t="shared" si="15"/>
        <v>71.538461538461533</v>
      </c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ht="20.100000000000001" customHeight="1" x14ac:dyDescent="0.25">
      <c r="A179" s="9">
        <v>49</v>
      </c>
      <c r="B179" s="30" t="s">
        <v>306</v>
      </c>
      <c r="C179" s="31" t="s">
        <v>307</v>
      </c>
      <c r="D179" s="13">
        <v>12</v>
      </c>
      <c r="E179" s="13">
        <v>9</v>
      </c>
      <c r="F179" s="13">
        <v>14</v>
      </c>
      <c r="G179" s="29">
        <v>3</v>
      </c>
      <c r="H179" s="13">
        <v>14</v>
      </c>
      <c r="I179" s="68">
        <f t="shared" si="13"/>
        <v>52</v>
      </c>
      <c r="J179" s="8">
        <f t="shared" si="14"/>
        <v>65</v>
      </c>
      <c r="K179" s="68">
        <v>18</v>
      </c>
      <c r="L179" s="68">
        <f t="shared" si="12"/>
        <v>70</v>
      </c>
      <c r="M179" s="8">
        <f t="shared" si="15"/>
        <v>53.846153846153847</v>
      </c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ht="20.100000000000001" customHeight="1" x14ac:dyDescent="0.25">
      <c r="A180" s="9">
        <v>50</v>
      </c>
      <c r="B180" s="30" t="s">
        <v>308</v>
      </c>
      <c r="C180" s="31" t="s">
        <v>309</v>
      </c>
      <c r="D180" s="13">
        <v>16</v>
      </c>
      <c r="E180" s="13">
        <v>10</v>
      </c>
      <c r="F180" s="13">
        <v>17</v>
      </c>
      <c r="G180" s="29">
        <v>1</v>
      </c>
      <c r="H180" s="13">
        <v>18</v>
      </c>
      <c r="I180" s="68">
        <f t="shared" si="13"/>
        <v>62</v>
      </c>
      <c r="J180" s="8">
        <f t="shared" si="14"/>
        <v>77.5</v>
      </c>
      <c r="K180" s="68">
        <v>28</v>
      </c>
      <c r="L180" s="68">
        <f t="shared" si="12"/>
        <v>90</v>
      </c>
      <c r="M180" s="8">
        <f t="shared" si="15"/>
        <v>69.230769230769226</v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s="4" customFormat="1" ht="20.100000000000001" customHeight="1" x14ac:dyDescent="0.25">
      <c r="A181" s="9">
        <v>51</v>
      </c>
      <c r="B181" s="30" t="s">
        <v>310</v>
      </c>
      <c r="C181" s="31" t="s">
        <v>311</v>
      </c>
      <c r="D181" s="13">
        <v>17</v>
      </c>
      <c r="E181" s="13">
        <v>12</v>
      </c>
      <c r="F181" s="13">
        <v>18</v>
      </c>
      <c r="G181" s="29">
        <v>3</v>
      </c>
      <c r="H181" s="13">
        <v>18</v>
      </c>
      <c r="I181" s="68">
        <f t="shared" si="13"/>
        <v>68</v>
      </c>
      <c r="J181" s="8">
        <f t="shared" si="14"/>
        <v>85</v>
      </c>
      <c r="K181" s="68">
        <v>33</v>
      </c>
      <c r="L181" s="68">
        <f t="shared" si="12"/>
        <v>101</v>
      </c>
      <c r="M181" s="8">
        <f t="shared" si="15"/>
        <v>77.692307692307693</v>
      </c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s="4" customFormat="1" ht="20.100000000000001" customHeight="1" x14ac:dyDescent="0.25">
      <c r="A182" s="9">
        <v>52</v>
      </c>
      <c r="B182" s="30" t="s">
        <v>312</v>
      </c>
      <c r="C182" s="31" t="s">
        <v>313</v>
      </c>
      <c r="D182" s="13">
        <v>18</v>
      </c>
      <c r="E182" s="13">
        <v>10</v>
      </c>
      <c r="F182" s="13">
        <v>18</v>
      </c>
      <c r="G182" s="29">
        <v>3</v>
      </c>
      <c r="H182" s="13">
        <v>19</v>
      </c>
      <c r="I182" s="68">
        <f t="shared" si="13"/>
        <v>68</v>
      </c>
      <c r="J182" s="8">
        <f t="shared" si="14"/>
        <v>85</v>
      </c>
      <c r="K182" s="68">
        <v>20</v>
      </c>
      <c r="L182" s="68">
        <f t="shared" si="12"/>
        <v>88</v>
      </c>
      <c r="M182" s="8">
        <f t="shared" si="15"/>
        <v>67.692307692307693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s="4" customFormat="1" ht="20.100000000000001" customHeight="1" x14ac:dyDescent="0.25">
      <c r="A183" s="9">
        <v>53</v>
      </c>
      <c r="B183" s="30" t="s">
        <v>314</v>
      </c>
      <c r="C183" s="31" t="s">
        <v>315</v>
      </c>
      <c r="D183" s="13">
        <v>16</v>
      </c>
      <c r="E183" s="13">
        <v>8</v>
      </c>
      <c r="F183" s="13">
        <v>15</v>
      </c>
      <c r="G183" s="29">
        <v>5</v>
      </c>
      <c r="H183" s="13">
        <v>14</v>
      </c>
      <c r="I183" s="68">
        <f t="shared" si="13"/>
        <v>58</v>
      </c>
      <c r="J183" s="8">
        <f t="shared" si="14"/>
        <v>72.5</v>
      </c>
      <c r="K183" s="68">
        <v>31</v>
      </c>
      <c r="L183" s="68">
        <f t="shared" si="12"/>
        <v>89</v>
      </c>
      <c r="M183" s="8">
        <f t="shared" si="15"/>
        <v>68.461538461538467</v>
      </c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s="4" customFormat="1" ht="20.100000000000001" customHeight="1" x14ac:dyDescent="0.25">
      <c r="A184" s="9">
        <v>54</v>
      </c>
      <c r="B184" s="30" t="s">
        <v>316</v>
      </c>
      <c r="C184" s="31" t="s">
        <v>317</v>
      </c>
      <c r="D184" s="13">
        <v>16</v>
      </c>
      <c r="E184" s="13">
        <v>9</v>
      </c>
      <c r="F184" s="13">
        <v>15</v>
      </c>
      <c r="G184" s="29">
        <v>1</v>
      </c>
      <c r="H184" s="13">
        <v>15</v>
      </c>
      <c r="I184" s="68">
        <f t="shared" si="13"/>
        <v>56</v>
      </c>
      <c r="J184" s="8">
        <f t="shared" si="14"/>
        <v>70</v>
      </c>
      <c r="K184" s="68">
        <v>35</v>
      </c>
      <c r="L184" s="68">
        <f t="shared" si="12"/>
        <v>91</v>
      </c>
      <c r="M184" s="8">
        <f t="shared" si="15"/>
        <v>70</v>
      </c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s="4" customFormat="1" ht="20.100000000000001" customHeight="1" x14ac:dyDescent="0.25">
      <c r="A185" s="9">
        <v>55</v>
      </c>
      <c r="B185" s="30" t="s">
        <v>318</v>
      </c>
      <c r="C185" s="31" t="s">
        <v>319</v>
      </c>
      <c r="D185" s="13">
        <v>21</v>
      </c>
      <c r="E185" s="13">
        <v>13</v>
      </c>
      <c r="F185" s="13">
        <v>20</v>
      </c>
      <c r="G185" s="29">
        <v>5</v>
      </c>
      <c r="H185" s="13">
        <v>21</v>
      </c>
      <c r="I185" s="68">
        <f t="shared" si="13"/>
        <v>80</v>
      </c>
      <c r="J185" s="8">
        <f t="shared" si="14"/>
        <v>100</v>
      </c>
      <c r="K185" s="68">
        <v>23</v>
      </c>
      <c r="L185" s="68">
        <f t="shared" si="12"/>
        <v>103</v>
      </c>
      <c r="M185" s="8">
        <f t="shared" si="15"/>
        <v>79.230769230769226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s="4" customFormat="1" ht="20.100000000000001" customHeight="1" x14ac:dyDescent="0.25">
      <c r="A186" s="9">
        <v>56</v>
      </c>
      <c r="B186" s="30" t="s">
        <v>320</v>
      </c>
      <c r="C186" s="31" t="s">
        <v>321</v>
      </c>
      <c r="D186" s="13">
        <v>16</v>
      </c>
      <c r="E186" s="13">
        <v>8</v>
      </c>
      <c r="F186" s="13">
        <v>15</v>
      </c>
      <c r="G186" s="29">
        <v>5</v>
      </c>
      <c r="H186" s="13">
        <v>15</v>
      </c>
      <c r="I186" s="68">
        <f t="shared" si="13"/>
        <v>59</v>
      </c>
      <c r="J186" s="8">
        <f t="shared" si="14"/>
        <v>73.75</v>
      </c>
      <c r="K186" s="68">
        <v>38</v>
      </c>
      <c r="L186" s="68">
        <f t="shared" si="12"/>
        <v>97</v>
      </c>
      <c r="M186" s="8">
        <f t="shared" si="15"/>
        <v>74.615384615384613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s="4" customFormat="1" ht="20.100000000000001" customHeight="1" x14ac:dyDescent="0.25">
      <c r="A187" s="9">
        <v>57</v>
      </c>
      <c r="B187" s="30" t="s">
        <v>322</v>
      </c>
      <c r="C187" s="31" t="s">
        <v>323</v>
      </c>
      <c r="D187" s="13">
        <v>19</v>
      </c>
      <c r="E187" s="13">
        <v>10</v>
      </c>
      <c r="F187" s="13">
        <v>17</v>
      </c>
      <c r="G187" s="29">
        <v>3</v>
      </c>
      <c r="H187" s="13">
        <v>19</v>
      </c>
      <c r="I187" s="68">
        <f t="shared" si="13"/>
        <v>68</v>
      </c>
      <c r="J187" s="8">
        <f t="shared" si="14"/>
        <v>85</v>
      </c>
      <c r="K187" s="68">
        <v>45</v>
      </c>
      <c r="L187" s="68">
        <f t="shared" si="12"/>
        <v>113</v>
      </c>
      <c r="M187" s="8">
        <f t="shared" si="15"/>
        <v>86.92307692307692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s="4" customFormat="1" ht="20.100000000000001" customHeight="1" x14ac:dyDescent="0.25">
      <c r="A188" s="9">
        <v>58</v>
      </c>
      <c r="B188" s="30" t="s">
        <v>324</v>
      </c>
      <c r="C188" s="31" t="s">
        <v>325</v>
      </c>
      <c r="D188" s="13">
        <v>19</v>
      </c>
      <c r="E188" s="13">
        <v>11</v>
      </c>
      <c r="F188" s="13">
        <v>19</v>
      </c>
      <c r="G188" s="29">
        <v>3</v>
      </c>
      <c r="H188" s="13">
        <v>19</v>
      </c>
      <c r="I188" s="68">
        <f t="shared" si="13"/>
        <v>71</v>
      </c>
      <c r="J188" s="8">
        <f t="shared" si="14"/>
        <v>88.75</v>
      </c>
      <c r="K188" s="68">
        <v>38</v>
      </c>
      <c r="L188" s="68">
        <f t="shared" si="12"/>
        <v>109</v>
      </c>
      <c r="M188" s="8">
        <f t="shared" si="15"/>
        <v>83.846153846153854</v>
      </c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s="4" customFormat="1" ht="20.100000000000001" customHeight="1" x14ac:dyDescent="0.25">
      <c r="A189" s="9">
        <v>59</v>
      </c>
      <c r="B189" s="30" t="s">
        <v>326</v>
      </c>
      <c r="C189" s="31" t="s">
        <v>327</v>
      </c>
      <c r="D189" s="13">
        <v>16</v>
      </c>
      <c r="E189" s="13">
        <v>10</v>
      </c>
      <c r="F189" s="13">
        <v>16</v>
      </c>
      <c r="G189" s="29">
        <v>1</v>
      </c>
      <c r="H189" s="13">
        <v>18</v>
      </c>
      <c r="I189" s="68">
        <f t="shared" si="13"/>
        <v>61</v>
      </c>
      <c r="J189" s="8">
        <f t="shared" si="14"/>
        <v>76.25</v>
      </c>
      <c r="K189" s="68">
        <v>18</v>
      </c>
      <c r="L189" s="68">
        <f t="shared" si="12"/>
        <v>79</v>
      </c>
      <c r="M189" s="8">
        <f t="shared" si="15"/>
        <v>60.769230769230766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s="4" customFormat="1" ht="20.100000000000001" customHeight="1" x14ac:dyDescent="0.25">
      <c r="A190" s="9">
        <v>60</v>
      </c>
      <c r="B190" s="30" t="s">
        <v>328</v>
      </c>
      <c r="C190" s="31" t="s">
        <v>329</v>
      </c>
      <c r="D190" s="13">
        <v>14</v>
      </c>
      <c r="E190" s="13">
        <v>5</v>
      </c>
      <c r="F190" s="13">
        <v>15</v>
      </c>
      <c r="G190" s="29">
        <v>1</v>
      </c>
      <c r="H190" s="13">
        <v>16</v>
      </c>
      <c r="I190" s="68">
        <f t="shared" si="13"/>
        <v>51</v>
      </c>
      <c r="J190" s="8">
        <f t="shared" si="14"/>
        <v>63.749999999999993</v>
      </c>
      <c r="K190" s="68">
        <v>17</v>
      </c>
      <c r="L190" s="68">
        <f t="shared" si="12"/>
        <v>68</v>
      </c>
      <c r="M190" s="8">
        <f t="shared" si="15"/>
        <v>52.307692307692314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s="4" customFormat="1" ht="20.100000000000001" customHeight="1" x14ac:dyDescent="0.25">
      <c r="A191" s="9">
        <v>61</v>
      </c>
      <c r="B191" s="30" t="s">
        <v>330</v>
      </c>
      <c r="C191" s="31" t="s">
        <v>331</v>
      </c>
      <c r="D191" s="13">
        <v>14</v>
      </c>
      <c r="E191" s="13">
        <v>7</v>
      </c>
      <c r="F191" s="13">
        <v>14</v>
      </c>
      <c r="G191" s="29">
        <v>2</v>
      </c>
      <c r="H191" s="13">
        <v>13</v>
      </c>
      <c r="I191" s="68">
        <f t="shared" si="13"/>
        <v>50</v>
      </c>
      <c r="J191" s="8">
        <f t="shared" si="14"/>
        <v>62.5</v>
      </c>
      <c r="K191" s="68">
        <v>19</v>
      </c>
      <c r="L191" s="68">
        <f t="shared" si="12"/>
        <v>69</v>
      </c>
      <c r="M191" s="8">
        <f t="shared" si="15"/>
        <v>53.07692307692308</v>
      </c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s="4" customFormat="1" ht="20.100000000000001" customHeight="1" x14ac:dyDescent="0.25">
      <c r="A192" s="9">
        <v>62</v>
      </c>
      <c r="B192" s="30" t="s">
        <v>332</v>
      </c>
      <c r="C192" s="31" t="s">
        <v>333</v>
      </c>
      <c r="D192" s="13">
        <v>12</v>
      </c>
      <c r="E192" s="13">
        <v>4</v>
      </c>
      <c r="F192" s="13">
        <v>14</v>
      </c>
      <c r="G192" s="29">
        <v>0</v>
      </c>
      <c r="H192" s="13">
        <v>13</v>
      </c>
      <c r="I192" s="68">
        <f t="shared" si="13"/>
        <v>43</v>
      </c>
      <c r="J192" s="8">
        <f t="shared" si="14"/>
        <v>53.75</v>
      </c>
      <c r="K192" s="68">
        <v>32</v>
      </c>
      <c r="L192" s="68">
        <f t="shared" si="12"/>
        <v>75</v>
      </c>
      <c r="M192" s="8">
        <f t="shared" si="15"/>
        <v>57.692307692307686</v>
      </c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s="4" customFormat="1" ht="20.100000000000001" customHeight="1" x14ac:dyDescent="0.25">
      <c r="A193" s="9">
        <v>63</v>
      </c>
      <c r="B193" s="30" t="s">
        <v>334</v>
      </c>
      <c r="C193" s="31" t="s">
        <v>335</v>
      </c>
      <c r="D193" s="13">
        <v>13</v>
      </c>
      <c r="E193" s="13">
        <v>9</v>
      </c>
      <c r="F193" s="13">
        <v>16</v>
      </c>
      <c r="G193" s="29">
        <v>1</v>
      </c>
      <c r="H193" s="13">
        <v>15</v>
      </c>
      <c r="I193" s="68">
        <f t="shared" si="13"/>
        <v>54</v>
      </c>
      <c r="J193" s="8">
        <f t="shared" si="14"/>
        <v>67.5</v>
      </c>
      <c r="K193" s="68">
        <v>0</v>
      </c>
      <c r="L193" s="68">
        <f t="shared" si="12"/>
        <v>54</v>
      </c>
      <c r="M193" s="8">
        <f t="shared" si="15"/>
        <v>41.53846153846154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s="4" customFormat="1" ht="20.100000000000001" customHeight="1" x14ac:dyDescent="0.25">
      <c r="A194" s="9">
        <v>64</v>
      </c>
      <c r="B194" s="30" t="s">
        <v>336</v>
      </c>
      <c r="C194" s="31" t="s">
        <v>337</v>
      </c>
      <c r="D194" s="13">
        <v>11</v>
      </c>
      <c r="E194" s="13">
        <v>5</v>
      </c>
      <c r="F194" s="13">
        <v>9</v>
      </c>
      <c r="G194" s="29">
        <v>1</v>
      </c>
      <c r="H194" s="13">
        <v>11</v>
      </c>
      <c r="I194" s="68">
        <f t="shared" si="13"/>
        <v>37</v>
      </c>
      <c r="J194" s="8">
        <f t="shared" si="14"/>
        <v>46.25</v>
      </c>
      <c r="K194" s="68">
        <v>36</v>
      </c>
      <c r="L194" s="68">
        <f t="shared" ref="L194:L204" si="16">I194+K194</f>
        <v>73</v>
      </c>
      <c r="M194" s="8">
        <f t="shared" si="15"/>
        <v>56.153846153846153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s="4" customFormat="1" ht="20.100000000000001" customHeight="1" x14ac:dyDescent="0.25">
      <c r="A195" s="9">
        <v>65</v>
      </c>
      <c r="B195" s="30" t="s">
        <v>338</v>
      </c>
      <c r="C195" s="31" t="s">
        <v>339</v>
      </c>
      <c r="D195" s="13">
        <v>15</v>
      </c>
      <c r="E195" s="13">
        <v>6</v>
      </c>
      <c r="F195" s="13">
        <v>15</v>
      </c>
      <c r="G195" s="29">
        <v>0</v>
      </c>
      <c r="H195" s="13">
        <v>13</v>
      </c>
      <c r="I195" s="68">
        <f t="shared" ref="I195:I204" si="17">D195+E195+F195+G195+H195</f>
        <v>49</v>
      </c>
      <c r="J195" s="8">
        <f t="shared" ref="J195:J204" si="18">(I195/80)*100</f>
        <v>61.250000000000007</v>
      </c>
      <c r="K195" s="68">
        <v>27</v>
      </c>
      <c r="L195" s="68">
        <f t="shared" si="16"/>
        <v>76</v>
      </c>
      <c r="M195" s="8">
        <f t="shared" ref="M195:M204" si="19">(L195/130)*100</f>
        <v>58.461538461538467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20.100000000000001" customHeight="1" x14ac:dyDescent="0.25">
      <c r="A196" s="9">
        <v>66</v>
      </c>
      <c r="B196" s="30" t="s">
        <v>340</v>
      </c>
      <c r="C196" s="31" t="s">
        <v>341</v>
      </c>
      <c r="D196" s="13">
        <v>13</v>
      </c>
      <c r="E196" s="13">
        <v>9</v>
      </c>
      <c r="F196" s="13">
        <v>14</v>
      </c>
      <c r="G196" s="29">
        <v>5</v>
      </c>
      <c r="H196" s="13">
        <v>17</v>
      </c>
      <c r="I196" s="68">
        <f t="shared" si="17"/>
        <v>58</v>
      </c>
      <c r="J196" s="8">
        <f t="shared" si="18"/>
        <v>72.5</v>
      </c>
      <c r="K196" s="68">
        <v>45</v>
      </c>
      <c r="L196" s="68">
        <f t="shared" si="16"/>
        <v>103</v>
      </c>
      <c r="M196" s="8">
        <f t="shared" si="19"/>
        <v>79.230769230769226</v>
      </c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ht="20.100000000000001" customHeight="1" x14ac:dyDescent="0.25">
      <c r="A197" s="9">
        <v>67</v>
      </c>
      <c r="B197" s="30" t="s">
        <v>342</v>
      </c>
      <c r="C197" s="31" t="s">
        <v>343</v>
      </c>
      <c r="D197" s="13">
        <v>18</v>
      </c>
      <c r="E197" s="13">
        <v>10</v>
      </c>
      <c r="F197" s="13">
        <v>18</v>
      </c>
      <c r="G197" s="29">
        <v>3</v>
      </c>
      <c r="H197" s="13">
        <v>18</v>
      </c>
      <c r="I197" s="68">
        <f t="shared" si="17"/>
        <v>67</v>
      </c>
      <c r="J197" s="8">
        <f t="shared" si="18"/>
        <v>83.75</v>
      </c>
      <c r="K197" s="68">
        <v>45</v>
      </c>
      <c r="L197" s="68">
        <f t="shared" si="16"/>
        <v>112</v>
      </c>
      <c r="M197" s="8">
        <f t="shared" si="19"/>
        <v>86.15384615384616</v>
      </c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ht="20.100000000000001" customHeight="1" x14ac:dyDescent="0.25">
      <c r="A198" s="9">
        <v>68</v>
      </c>
      <c r="B198" s="30" t="s">
        <v>344</v>
      </c>
      <c r="C198" s="31" t="s">
        <v>345</v>
      </c>
      <c r="D198" s="13">
        <v>19</v>
      </c>
      <c r="E198" s="13">
        <v>10</v>
      </c>
      <c r="F198" s="13">
        <v>17</v>
      </c>
      <c r="G198" s="29">
        <v>3</v>
      </c>
      <c r="H198" s="13">
        <v>20</v>
      </c>
      <c r="I198" s="68">
        <f t="shared" si="17"/>
        <v>69</v>
      </c>
      <c r="J198" s="8">
        <f t="shared" si="18"/>
        <v>86.25</v>
      </c>
      <c r="K198" s="68">
        <v>40</v>
      </c>
      <c r="L198" s="68">
        <f t="shared" si="16"/>
        <v>109</v>
      </c>
      <c r="M198" s="8">
        <f t="shared" si="19"/>
        <v>83.846153846153854</v>
      </c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ht="20.100000000000001" customHeight="1" x14ac:dyDescent="0.25">
      <c r="A199" s="9">
        <v>69</v>
      </c>
      <c r="B199" s="30" t="s">
        <v>346</v>
      </c>
      <c r="C199" s="31" t="s">
        <v>347</v>
      </c>
      <c r="D199" s="13">
        <v>18</v>
      </c>
      <c r="E199" s="13">
        <v>10</v>
      </c>
      <c r="F199" s="13">
        <v>18</v>
      </c>
      <c r="G199" s="29">
        <v>3</v>
      </c>
      <c r="H199" s="13">
        <v>18</v>
      </c>
      <c r="I199" s="68">
        <f t="shared" si="17"/>
        <v>67</v>
      </c>
      <c r="J199" s="8">
        <f t="shared" si="18"/>
        <v>83.75</v>
      </c>
      <c r="K199" s="7">
        <v>45</v>
      </c>
      <c r="L199" s="68">
        <f t="shared" si="16"/>
        <v>112</v>
      </c>
      <c r="M199" s="8">
        <f t="shared" si="19"/>
        <v>86.15384615384616</v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ht="20.100000000000001" customHeight="1" x14ac:dyDescent="0.25">
      <c r="A200" s="9">
        <v>70</v>
      </c>
      <c r="B200" s="30" t="s">
        <v>348</v>
      </c>
      <c r="C200" s="31" t="s">
        <v>349</v>
      </c>
      <c r="D200" s="13">
        <v>17</v>
      </c>
      <c r="E200" s="13">
        <v>10</v>
      </c>
      <c r="F200" s="13">
        <v>16</v>
      </c>
      <c r="G200" s="29">
        <v>1</v>
      </c>
      <c r="H200" s="13">
        <v>18</v>
      </c>
      <c r="I200" s="68">
        <f t="shared" si="17"/>
        <v>62</v>
      </c>
      <c r="J200" s="8">
        <f t="shared" si="18"/>
        <v>77.5</v>
      </c>
      <c r="K200" s="68">
        <v>31</v>
      </c>
      <c r="L200" s="68">
        <f t="shared" si="16"/>
        <v>93</v>
      </c>
      <c r="M200" s="8">
        <f t="shared" si="19"/>
        <v>71.538461538461533</v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ht="20.100000000000001" customHeight="1" x14ac:dyDescent="0.25">
      <c r="A201" s="9">
        <v>71</v>
      </c>
      <c r="B201" s="30" t="s">
        <v>350</v>
      </c>
      <c r="C201" s="31" t="s">
        <v>351</v>
      </c>
      <c r="D201" s="13">
        <v>19</v>
      </c>
      <c r="E201" s="13">
        <v>10</v>
      </c>
      <c r="F201" s="13">
        <v>18</v>
      </c>
      <c r="G201" s="29">
        <v>1</v>
      </c>
      <c r="H201" s="13">
        <v>18</v>
      </c>
      <c r="I201" s="68">
        <f t="shared" si="17"/>
        <v>66</v>
      </c>
      <c r="J201" s="8">
        <f t="shared" si="18"/>
        <v>82.5</v>
      </c>
      <c r="K201" s="68">
        <v>26</v>
      </c>
      <c r="L201" s="68">
        <f t="shared" si="16"/>
        <v>92</v>
      </c>
      <c r="M201" s="8">
        <f t="shared" si="19"/>
        <v>70.769230769230774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ht="20.100000000000001" customHeight="1" x14ac:dyDescent="0.25">
      <c r="A202" s="9">
        <v>72</v>
      </c>
      <c r="B202" s="30" t="s">
        <v>352</v>
      </c>
      <c r="C202" s="31" t="s">
        <v>353</v>
      </c>
      <c r="D202" s="13">
        <v>16</v>
      </c>
      <c r="E202" s="13">
        <v>10</v>
      </c>
      <c r="F202" s="13">
        <v>15</v>
      </c>
      <c r="G202" s="29">
        <v>2</v>
      </c>
      <c r="H202" s="13">
        <v>17</v>
      </c>
      <c r="I202" s="68">
        <f t="shared" si="17"/>
        <v>60</v>
      </c>
      <c r="J202" s="8">
        <f t="shared" si="18"/>
        <v>75</v>
      </c>
      <c r="K202" s="68">
        <v>37</v>
      </c>
      <c r="L202" s="68">
        <f t="shared" si="16"/>
        <v>97</v>
      </c>
      <c r="M202" s="8">
        <f t="shared" si="19"/>
        <v>74.615384615384613</v>
      </c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ht="20.100000000000001" customHeight="1" x14ac:dyDescent="0.25">
      <c r="A203" s="9">
        <v>73</v>
      </c>
      <c r="B203" s="30" t="s">
        <v>354</v>
      </c>
      <c r="C203" s="31" t="s">
        <v>355</v>
      </c>
      <c r="D203" s="13">
        <v>11</v>
      </c>
      <c r="E203" s="13">
        <v>5</v>
      </c>
      <c r="F203" s="13">
        <v>12</v>
      </c>
      <c r="G203" s="29">
        <v>1</v>
      </c>
      <c r="H203" s="13">
        <v>14</v>
      </c>
      <c r="I203" s="68">
        <f t="shared" si="17"/>
        <v>43</v>
      </c>
      <c r="J203" s="8">
        <f t="shared" si="18"/>
        <v>53.75</v>
      </c>
      <c r="K203" s="68">
        <v>30</v>
      </c>
      <c r="L203" s="68">
        <f t="shared" si="16"/>
        <v>73</v>
      </c>
      <c r="M203" s="8">
        <f t="shared" si="19"/>
        <v>56.153846153846153</v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ht="20.100000000000001" customHeight="1" x14ac:dyDescent="0.25">
      <c r="A204" s="9">
        <v>74</v>
      </c>
      <c r="B204" s="30" t="s">
        <v>356</v>
      </c>
      <c r="C204" s="31" t="s">
        <v>806</v>
      </c>
      <c r="D204" s="13">
        <v>19</v>
      </c>
      <c r="E204" s="13">
        <v>11</v>
      </c>
      <c r="F204" s="13">
        <v>19</v>
      </c>
      <c r="G204" s="29">
        <v>3</v>
      </c>
      <c r="H204" s="13">
        <v>19</v>
      </c>
      <c r="I204" s="68">
        <f t="shared" si="17"/>
        <v>71</v>
      </c>
      <c r="J204" s="8">
        <f t="shared" si="18"/>
        <v>88.75</v>
      </c>
      <c r="K204" s="68">
        <v>50</v>
      </c>
      <c r="L204" s="68">
        <f t="shared" si="16"/>
        <v>121</v>
      </c>
      <c r="M204" s="8">
        <f t="shared" si="19"/>
        <v>93.07692307692308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ht="20.100000000000001" customHeight="1" x14ac:dyDescent="0.25">
      <c r="A205" s="12"/>
      <c r="B205" s="56"/>
      <c r="C205" s="57"/>
      <c r="D205" s="14"/>
      <c r="E205" s="14"/>
      <c r="F205" s="14"/>
      <c r="G205" s="78"/>
      <c r="H205" s="14"/>
      <c r="I205" s="14"/>
      <c r="J205" s="14"/>
      <c r="K205" s="62"/>
      <c r="L205" s="62"/>
      <c r="M205" s="18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ht="20.100000000000001" customHeight="1" x14ac:dyDescent="0.25">
      <c r="A206" s="12"/>
      <c r="B206" s="56"/>
      <c r="C206" s="57"/>
      <c r="D206" s="14"/>
      <c r="E206" s="14"/>
      <c r="F206" s="14"/>
      <c r="G206" s="78"/>
      <c r="H206" s="14"/>
      <c r="I206" s="14"/>
      <c r="J206" s="14"/>
      <c r="K206" s="62"/>
      <c r="L206" s="62"/>
      <c r="M206" s="18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s="4" customFormat="1" ht="18.75" x14ac:dyDescent="0.25">
      <c r="A207" s="100" t="s">
        <v>0</v>
      </c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21.75" customHeight="1" x14ac:dyDescent="0.25">
      <c r="A208" s="101" t="s">
        <v>876</v>
      </c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3" ht="21" customHeight="1" x14ac:dyDescent="0.25">
      <c r="A209" s="83" t="s">
        <v>830</v>
      </c>
      <c r="B209" s="83"/>
      <c r="C209" s="83"/>
      <c r="D209" s="84" t="s">
        <v>7</v>
      </c>
      <c r="E209" s="84"/>
      <c r="F209" s="84"/>
      <c r="G209" s="84"/>
      <c r="H209" s="84"/>
      <c r="I209" s="80"/>
      <c r="J209" s="80"/>
      <c r="K209" s="84" t="s">
        <v>828</v>
      </c>
      <c r="L209" s="84"/>
      <c r="M209" s="8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ht="36" x14ac:dyDescent="0.25">
      <c r="A210" s="94" t="s">
        <v>2</v>
      </c>
      <c r="B210" s="95" t="s">
        <v>3</v>
      </c>
      <c r="C210" s="96" t="s">
        <v>4</v>
      </c>
      <c r="D210" s="6" t="s">
        <v>841</v>
      </c>
      <c r="E210" s="6" t="s">
        <v>851</v>
      </c>
      <c r="F210" s="73" t="s">
        <v>853</v>
      </c>
      <c r="G210" s="73" t="s">
        <v>854</v>
      </c>
      <c r="H210" s="73" t="s">
        <v>855</v>
      </c>
      <c r="I210" s="85" t="s">
        <v>701</v>
      </c>
      <c r="J210" s="87" t="s">
        <v>874</v>
      </c>
      <c r="K210" s="85" t="s">
        <v>700</v>
      </c>
      <c r="L210" s="85" t="s">
        <v>873</v>
      </c>
      <c r="M210" s="87" t="s">
        <v>875</v>
      </c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ht="24" x14ac:dyDescent="0.25">
      <c r="A211" s="94"/>
      <c r="B211" s="95"/>
      <c r="C211" s="96"/>
      <c r="D211" s="6" t="s">
        <v>850</v>
      </c>
      <c r="E211" s="6" t="s">
        <v>857</v>
      </c>
      <c r="F211" s="74" t="s">
        <v>11</v>
      </c>
      <c r="G211" s="74"/>
      <c r="H211" s="74" t="s">
        <v>856</v>
      </c>
      <c r="I211" s="86"/>
      <c r="J211" s="87"/>
      <c r="K211" s="86"/>
      <c r="L211" s="86"/>
      <c r="M211" s="87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ht="21.75" customHeight="1" x14ac:dyDescent="0.25">
      <c r="A212" s="105" t="s">
        <v>5</v>
      </c>
      <c r="B212" s="106"/>
      <c r="C212" s="107"/>
      <c r="D212" s="7">
        <v>17</v>
      </c>
      <c r="E212" s="7">
        <v>23</v>
      </c>
      <c r="F212" s="29">
        <v>14</v>
      </c>
      <c r="G212" s="29">
        <v>5</v>
      </c>
      <c r="H212" s="29">
        <v>19</v>
      </c>
      <c r="I212" s="68">
        <f>D212+E212+F212+G212+H212</f>
        <v>78</v>
      </c>
      <c r="J212" s="8">
        <f>(I212/78)*100</f>
        <v>100</v>
      </c>
      <c r="K212" s="68">
        <v>47</v>
      </c>
      <c r="L212" s="68">
        <f t="shared" ref="L212:L276" si="20">I212+K212</f>
        <v>125</v>
      </c>
      <c r="M212" s="8">
        <f>(L212/125)*100</f>
        <v>100</v>
      </c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ht="23.1" customHeight="1" x14ac:dyDescent="0.25">
      <c r="A213" s="9">
        <v>75</v>
      </c>
      <c r="B213" s="30" t="s">
        <v>357</v>
      </c>
      <c r="C213" s="31" t="s">
        <v>358</v>
      </c>
      <c r="D213" s="16">
        <v>15</v>
      </c>
      <c r="E213" s="13">
        <v>19</v>
      </c>
      <c r="F213" s="13">
        <v>12</v>
      </c>
      <c r="G213" s="29">
        <v>3</v>
      </c>
      <c r="H213" s="13">
        <v>16</v>
      </c>
      <c r="I213" s="68">
        <f t="shared" ref="I213:I277" si="21">D213+E213+F213+G213+H213</f>
        <v>65</v>
      </c>
      <c r="J213" s="8">
        <f t="shared" ref="J213:J277" si="22">(I213/78)*100</f>
        <v>83.333333333333343</v>
      </c>
      <c r="K213" s="68">
        <v>30</v>
      </c>
      <c r="L213" s="68">
        <f t="shared" si="20"/>
        <v>95</v>
      </c>
      <c r="M213" s="8">
        <f t="shared" ref="M213:M277" si="23">(L213/125)*100</f>
        <v>76</v>
      </c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ht="23.1" customHeight="1" x14ac:dyDescent="0.25">
      <c r="A214" s="9">
        <v>76</v>
      </c>
      <c r="B214" s="30" t="s">
        <v>359</v>
      </c>
      <c r="C214" s="31" t="s">
        <v>360</v>
      </c>
      <c r="D214" s="16">
        <v>13</v>
      </c>
      <c r="E214" s="13">
        <v>20</v>
      </c>
      <c r="F214" s="13">
        <v>13</v>
      </c>
      <c r="G214" s="29">
        <v>2</v>
      </c>
      <c r="H214" s="13">
        <v>16</v>
      </c>
      <c r="I214" s="68">
        <f t="shared" si="21"/>
        <v>64</v>
      </c>
      <c r="J214" s="8">
        <f t="shared" si="22"/>
        <v>82.051282051282044</v>
      </c>
      <c r="K214" s="68">
        <v>38</v>
      </c>
      <c r="L214" s="68">
        <f t="shared" si="20"/>
        <v>102</v>
      </c>
      <c r="M214" s="8">
        <f t="shared" si="23"/>
        <v>81.599999999999994</v>
      </c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ht="23.1" customHeight="1" x14ac:dyDescent="0.25">
      <c r="A215" s="9">
        <v>77</v>
      </c>
      <c r="B215" s="30" t="s">
        <v>361</v>
      </c>
      <c r="C215" s="31" t="s">
        <v>362</v>
      </c>
      <c r="D215" s="16">
        <v>8</v>
      </c>
      <c r="E215" s="13">
        <v>15</v>
      </c>
      <c r="F215" s="13">
        <v>11</v>
      </c>
      <c r="G215" s="29">
        <v>2</v>
      </c>
      <c r="H215" s="13">
        <v>15</v>
      </c>
      <c r="I215" s="68">
        <f t="shared" si="21"/>
        <v>51</v>
      </c>
      <c r="J215" s="8">
        <f t="shared" si="22"/>
        <v>65.384615384615387</v>
      </c>
      <c r="K215" s="68">
        <v>0</v>
      </c>
      <c r="L215" s="68">
        <f t="shared" si="20"/>
        <v>51</v>
      </c>
      <c r="M215" s="8">
        <f t="shared" si="23"/>
        <v>40.799999999999997</v>
      </c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ht="23.1" customHeight="1" x14ac:dyDescent="0.25">
      <c r="A216" s="9">
        <v>78</v>
      </c>
      <c r="B216" s="30" t="s">
        <v>363</v>
      </c>
      <c r="C216" s="31" t="s">
        <v>364</v>
      </c>
      <c r="D216" s="16">
        <v>12</v>
      </c>
      <c r="E216" s="13">
        <v>15</v>
      </c>
      <c r="F216" s="13">
        <v>10</v>
      </c>
      <c r="G216" s="29">
        <v>2</v>
      </c>
      <c r="H216" s="13">
        <v>13</v>
      </c>
      <c r="I216" s="68">
        <f t="shared" si="21"/>
        <v>52</v>
      </c>
      <c r="J216" s="8">
        <f t="shared" si="22"/>
        <v>66.666666666666657</v>
      </c>
      <c r="K216" s="68">
        <v>33</v>
      </c>
      <c r="L216" s="68">
        <f t="shared" si="20"/>
        <v>85</v>
      </c>
      <c r="M216" s="8">
        <f t="shared" si="23"/>
        <v>68</v>
      </c>
      <c r="N216" s="1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ht="23.1" customHeight="1" x14ac:dyDescent="0.25">
      <c r="A217" s="9">
        <v>79</v>
      </c>
      <c r="B217" s="30" t="s">
        <v>365</v>
      </c>
      <c r="C217" s="31" t="s">
        <v>366</v>
      </c>
      <c r="D217" s="16">
        <v>10</v>
      </c>
      <c r="E217" s="13">
        <v>12</v>
      </c>
      <c r="F217" s="13">
        <v>11</v>
      </c>
      <c r="G217" s="29">
        <v>1</v>
      </c>
      <c r="H217" s="13">
        <v>10</v>
      </c>
      <c r="I217" s="68">
        <f t="shared" si="21"/>
        <v>44</v>
      </c>
      <c r="J217" s="8">
        <f t="shared" si="22"/>
        <v>56.410256410256409</v>
      </c>
      <c r="K217" s="68">
        <v>32</v>
      </c>
      <c r="L217" s="68">
        <f t="shared" si="20"/>
        <v>76</v>
      </c>
      <c r="M217" s="8">
        <f t="shared" si="23"/>
        <v>60.8</v>
      </c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ht="23.1" customHeight="1" x14ac:dyDescent="0.25">
      <c r="A218" s="9">
        <v>80</v>
      </c>
      <c r="B218" s="30" t="s">
        <v>367</v>
      </c>
      <c r="C218" s="31" t="s">
        <v>368</v>
      </c>
      <c r="D218" s="16">
        <v>16</v>
      </c>
      <c r="E218" s="13">
        <v>22</v>
      </c>
      <c r="F218" s="13">
        <v>13</v>
      </c>
      <c r="G218" s="29">
        <v>5</v>
      </c>
      <c r="H218" s="13">
        <v>17</v>
      </c>
      <c r="I218" s="68">
        <f t="shared" si="21"/>
        <v>73</v>
      </c>
      <c r="J218" s="8">
        <f t="shared" si="22"/>
        <v>93.589743589743591</v>
      </c>
      <c r="K218" s="68">
        <v>30</v>
      </c>
      <c r="L218" s="68">
        <f t="shared" si="20"/>
        <v>103</v>
      </c>
      <c r="M218" s="8">
        <f t="shared" si="23"/>
        <v>82.399999999999991</v>
      </c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ht="23.1" customHeight="1" x14ac:dyDescent="0.25">
      <c r="A219" s="9">
        <v>81</v>
      </c>
      <c r="B219" s="30" t="s">
        <v>369</v>
      </c>
      <c r="C219" s="31" t="s">
        <v>370</v>
      </c>
      <c r="D219" s="16">
        <v>17</v>
      </c>
      <c r="E219" s="13">
        <v>23</v>
      </c>
      <c r="F219" s="13">
        <v>14</v>
      </c>
      <c r="G219" s="29">
        <v>5</v>
      </c>
      <c r="H219" s="13">
        <v>19</v>
      </c>
      <c r="I219" s="68">
        <f t="shared" si="21"/>
        <v>78</v>
      </c>
      <c r="J219" s="8">
        <f t="shared" si="22"/>
        <v>100</v>
      </c>
      <c r="K219" s="68">
        <v>41</v>
      </c>
      <c r="L219" s="68">
        <f t="shared" si="20"/>
        <v>119</v>
      </c>
      <c r="M219" s="8">
        <f t="shared" si="23"/>
        <v>95.199999999999989</v>
      </c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ht="23.1" customHeight="1" x14ac:dyDescent="0.25">
      <c r="A220" s="9">
        <v>82</v>
      </c>
      <c r="B220" s="30" t="s">
        <v>371</v>
      </c>
      <c r="C220" s="31" t="s">
        <v>372</v>
      </c>
      <c r="D220" s="16">
        <v>13</v>
      </c>
      <c r="E220" s="13">
        <v>18</v>
      </c>
      <c r="F220" s="13">
        <v>12</v>
      </c>
      <c r="G220" s="29">
        <v>2</v>
      </c>
      <c r="H220" s="13">
        <v>16</v>
      </c>
      <c r="I220" s="68">
        <f t="shared" si="21"/>
        <v>61</v>
      </c>
      <c r="J220" s="8">
        <f t="shared" si="22"/>
        <v>78.205128205128204</v>
      </c>
      <c r="K220" s="68">
        <v>31</v>
      </c>
      <c r="L220" s="68">
        <f t="shared" si="20"/>
        <v>92</v>
      </c>
      <c r="M220" s="8">
        <f t="shared" si="23"/>
        <v>73.599999999999994</v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s="4" customFormat="1" ht="23.1" customHeight="1" x14ac:dyDescent="0.25">
      <c r="A221" s="9">
        <v>83</v>
      </c>
      <c r="B221" s="30" t="s">
        <v>373</v>
      </c>
      <c r="C221" s="31" t="s">
        <v>374</v>
      </c>
      <c r="D221" s="16">
        <v>13</v>
      </c>
      <c r="E221" s="13">
        <v>20</v>
      </c>
      <c r="F221" s="13">
        <v>12</v>
      </c>
      <c r="G221" s="29">
        <v>2</v>
      </c>
      <c r="H221" s="13">
        <v>16</v>
      </c>
      <c r="I221" s="68">
        <f t="shared" si="21"/>
        <v>63</v>
      </c>
      <c r="J221" s="8">
        <f t="shared" si="22"/>
        <v>80.769230769230774</v>
      </c>
      <c r="K221" s="68">
        <v>33</v>
      </c>
      <c r="L221" s="68">
        <f t="shared" si="20"/>
        <v>96</v>
      </c>
      <c r="M221" s="8">
        <f t="shared" si="23"/>
        <v>76.8</v>
      </c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23.1" customHeight="1" x14ac:dyDescent="0.25">
      <c r="A222" s="9">
        <v>84</v>
      </c>
      <c r="B222" s="30" t="s">
        <v>375</v>
      </c>
      <c r="C222" s="31" t="s">
        <v>376</v>
      </c>
      <c r="D222" s="16">
        <v>15</v>
      </c>
      <c r="E222" s="13">
        <v>16</v>
      </c>
      <c r="F222" s="13">
        <v>13</v>
      </c>
      <c r="G222" s="29">
        <v>4</v>
      </c>
      <c r="H222" s="13">
        <v>16</v>
      </c>
      <c r="I222" s="68">
        <f t="shared" si="21"/>
        <v>64</v>
      </c>
      <c r="J222" s="8">
        <f t="shared" si="22"/>
        <v>82.051282051282044</v>
      </c>
      <c r="K222" s="68">
        <v>41</v>
      </c>
      <c r="L222" s="68">
        <f t="shared" si="20"/>
        <v>105</v>
      </c>
      <c r="M222" s="8">
        <f t="shared" si="23"/>
        <v>84</v>
      </c>
      <c r="N222" s="3"/>
      <c r="O222" s="3"/>
      <c r="P222" s="3"/>
      <c r="Q222" s="3"/>
      <c r="R222" s="3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ht="23.1" customHeight="1" x14ac:dyDescent="0.25">
      <c r="A223" s="9">
        <v>85</v>
      </c>
      <c r="B223" s="30" t="s">
        <v>377</v>
      </c>
      <c r="C223" s="31" t="s">
        <v>378</v>
      </c>
      <c r="D223" s="16">
        <v>6</v>
      </c>
      <c r="E223" s="13">
        <v>8</v>
      </c>
      <c r="F223" s="13">
        <v>3</v>
      </c>
      <c r="G223" s="29">
        <v>0</v>
      </c>
      <c r="H223" s="13">
        <v>5</v>
      </c>
      <c r="I223" s="68">
        <f t="shared" si="21"/>
        <v>22</v>
      </c>
      <c r="J223" s="8">
        <f t="shared" si="22"/>
        <v>28.205128205128204</v>
      </c>
      <c r="K223" s="68">
        <v>30</v>
      </c>
      <c r="L223" s="68">
        <f t="shared" si="20"/>
        <v>52</v>
      </c>
      <c r="M223" s="8">
        <f t="shared" si="23"/>
        <v>41.6</v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ht="23.1" customHeight="1" x14ac:dyDescent="0.25">
      <c r="A224" s="9">
        <v>86</v>
      </c>
      <c r="B224" s="30" t="s">
        <v>379</v>
      </c>
      <c r="C224" s="31" t="s">
        <v>380</v>
      </c>
      <c r="D224" s="16">
        <v>15</v>
      </c>
      <c r="E224" s="13">
        <v>19</v>
      </c>
      <c r="F224" s="13">
        <v>12</v>
      </c>
      <c r="G224" s="29">
        <v>4</v>
      </c>
      <c r="H224" s="13">
        <v>14</v>
      </c>
      <c r="I224" s="68">
        <f t="shared" si="21"/>
        <v>64</v>
      </c>
      <c r="J224" s="8">
        <f t="shared" si="22"/>
        <v>82.051282051282044</v>
      </c>
      <c r="K224" s="68">
        <v>37</v>
      </c>
      <c r="L224" s="68">
        <f t="shared" si="20"/>
        <v>101</v>
      </c>
      <c r="M224" s="8">
        <f t="shared" si="23"/>
        <v>80.800000000000011</v>
      </c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ht="23.1" customHeight="1" x14ac:dyDescent="0.25">
      <c r="A225" s="9">
        <v>87</v>
      </c>
      <c r="B225" s="30" t="s">
        <v>381</v>
      </c>
      <c r="C225" s="31" t="s">
        <v>382</v>
      </c>
      <c r="D225" s="16">
        <v>14</v>
      </c>
      <c r="E225" s="13">
        <v>21</v>
      </c>
      <c r="F225" s="13">
        <v>13</v>
      </c>
      <c r="G225" s="29">
        <v>3</v>
      </c>
      <c r="H225" s="13">
        <v>17</v>
      </c>
      <c r="I225" s="68">
        <f t="shared" si="21"/>
        <v>68</v>
      </c>
      <c r="J225" s="8">
        <f t="shared" si="22"/>
        <v>87.179487179487182</v>
      </c>
      <c r="K225" s="68">
        <v>27</v>
      </c>
      <c r="L225" s="68">
        <f t="shared" si="20"/>
        <v>95</v>
      </c>
      <c r="M225" s="8">
        <f t="shared" si="23"/>
        <v>76</v>
      </c>
      <c r="N225" s="3"/>
      <c r="O225" s="3"/>
      <c r="P225" s="3"/>
      <c r="Q225" s="3"/>
      <c r="R225" s="3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ht="23.1" customHeight="1" x14ac:dyDescent="0.25">
      <c r="A226" s="9">
        <v>88</v>
      </c>
      <c r="B226" s="30" t="s">
        <v>383</v>
      </c>
      <c r="C226" s="31" t="s">
        <v>384</v>
      </c>
      <c r="D226" s="16">
        <v>15</v>
      </c>
      <c r="E226" s="13">
        <v>22</v>
      </c>
      <c r="F226" s="13">
        <v>14</v>
      </c>
      <c r="G226" s="29">
        <v>3</v>
      </c>
      <c r="H226" s="13">
        <v>18</v>
      </c>
      <c r="I226" s="68">
        <f t="shared" si="21"/>
        <v>72</v>
      </c>
      <c r="J226" s="8">
        <f t="shared" si="22"/>
        <v>92.307692307692307</v>
      </c>
      <c r="K226" s="68">
        <v>41</v>
      </c>
      <c r="L226" s="68">
        <f t="shared" si="20"/>
        <v>113</v>
      </c>
      <c r="M226" s="8">
        <f t="shared" si="23"/>
        <v>90.4</v>
      </c>
      <c r="N226" s="3"/>
      <c r="O226" s="3"/>
      <c r="P226" s="3"/>
      <c r="Q226" s="3"/>
      <c r="R226" s="3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ht="23.1" customHeight="1" x14ac:dyDescent="0.25">
      <c r="A227" s="9">
        <v>89</v>
      </c>
      <c r="B227" s="30" t="s">
        <v>385</v>
      </c>
      <c r="C227" s="31" t="s">
        <v>386</v>
      </c>
      <c r="D227" s="16">
        <v>16</v>
      </c>
      <c r="E227" s="13">
        <v>23</v>
      </c>
      <c r="F227" s="13">
        <v>14</v>
      </c>
      <c r="G227" s="29">
        <v>5</v>
      </c>
      <c r="H227" s="13">
        <v>19</v>
      </c>
      <c r="I227" s="68">
        <f t="shared" si="21"/>
        <v>77</v>
      </c>
      <c r="J227" s="8">
        <f t="shared" si="22"/>
        <v>98.71794871794873</v>
      </c>
      <c r="K227" s="68">
        <v>47</v>
      </c>
      <c r="L227" s="68">
        <f t="shared" si="20"/>
        <v>124</v>
      </c>
      <c r="M227" s="8">
        <f t="shared" si="23"/>
        <v>99.2</v>
      </c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ht="23.1" customHeight="1" x14ac:dyDescent="0.25">
      <c r="A228" s="9">
        <v>90</v>
      </c>
      <c r="B228" s="30" t="s">
        <v>387</v>
      </c>
      <c r="C228" s="31" t="s">
        <v>807</v>
      </c>
      <c r="D228" s="16">
        <v>16</v>
      </c>
      <c r="E228" s="13">
        <v>21</v>
      </c>
      <c r="F228" s="13">
        <v>11</v>
      </c>
      <c r="G228" s="29">
        <v>4</v>
      </c>
      <c r="H228" s="13">
        <v>18</v>
      </c>
      <c r="I228" s="68">
        <f t="shared" si="21"/>
        <v>70</v>
      </c>
      <c r="J228" s="8">
        <f t="shared" si="22"/>
        <v>89.743589743589752</v>
      </c>
      <c r="K228" s="68">
        <v>42</v>
      </c>
      <c r="L228" s="68">
        <f t="shared" si="20"/>
        <v>112</v>
      </c>
      <c r="M228" s="8">
        <f t="shared" si="23"/>
        <v>89.600000000000009</v>
      </c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ht="23.1" customHeight="1" x14ac:dyDescent="0.25">
      <c r="A229" s="9">
        <v>91</v>
      </c>
      <c r="B229" s="30" t="s">
        <v>388</v>
      </c>
      <c r="C229" s="31" t="s">
        <v>389</v>
      </c>
      <c r="D229" s="16">
        <v>10</v>
      </c>
      <c r="E229" s="13">
        <v>15</v>
      </c>
      <c r="F229" s="13">
        <v>10</v>
      </c>
      <c r="G229" s="29">
        <v>2</v>
      </c>
      <c r="H229" s="13">
        <v>13</v>
      </c>
      <c r="I229" s="68">
        <f t="shared" si="21"/>
        <v>50</v>
      </c>
      <c r="J229" s="8">
        <f t="shared" si="22"/>
        <v>64.102564102564102</v>
      </c>
      <c r="K229" s="68">
        <v>28</v>
      </c>
      <c r="L229" s="68">
        <f t="shared" si="20"/>
        <v>78</v>
      </c>
      <c r="M229" s="8">
        <f t="shared" si="23"/>
        <v>62.4</v>
      </c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s="4" customFormat="1" ht="23.1" customHeight="1" x14ac:dyDescent="0.25">
      <c r="A230" s="9">
        <v>92</v>
      </c>
      <c r="B230" s="30" t="s">
        <v>390</v>
      </c>
      <c r="C230" s="31" t="s">
        <v>391</v>
      </c>
      <c r="D230" s="16">
        <v>15</v>
      </c>
      <c r="E230" s="13">
        <v>19</v>
      </c>
      <c r="F230" s="13">
        <v>13</v>
      </c>
      <c r="G230" s="29">
        <v>3</v>
      </c>
      <c r="H230" s="13">
        <v>16</v>
      </c>
      <c r="I230" s="68">
        <f t="shared" si="21"/>
        <v>66</v>
      </c>
      <c r="J230" s="8">
        <f t="shared" si="22"/>
        <v>84.615384615384613</v>
      </c>
      <c r="K230" s="68">
        <v>38</v>
      </c>
      <c r="L230" s="68">
        <f t="shared" si="20"/>
        <v>104</v>
      </c>
      <c r="M230" s="8">
        <f t="shared" si="23"/>
        <v>83.2</v>
      </c>
      <c r="N230" s="5"/>
      <c r="O230" s="5"/>
      <c r="P230" s="5"/>
      <c r="Q230" s="5"/>
      <c r="R230" s="5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s="4" customFormat="1" ht="23.1" customHeight="1" x14ac:dyDescent="0.25">
      <c r="A231" s="9">
        <v>93</v>
      </c>
      <c r="B231" s="30" t="s">
        <v>392</v>
      </c>
      <c r="C231" s="31" t="s">
        <v>393</v>
      </c>
      <c r="D231" s="16">
        <v>7</v>
      </c>
      <c r="E231" s="13">
        <v>13</v>
      </c>
      <c r="F231" s="13">
        <v>7</v>
      </c>
      <c r="G231" s="29">
        <v>2</v>
      </c>
      <c r="H231" s="13">
        <v>12</v>
      </c>
      <c r="I231" s="68">
        <f t="shared" si="21"/>
        <v>41</v>
      </c>
      <c r="J231" s="8">
        <f t="shared" si="22"/>
        <v>52.564102564102569</v>
      </c>
      <c r="K231" s="68">
        <v>40</v>
      </c>
      <c r="L231" s="68">
        <f t="shared" si="20"/>
        <v>81</v>
      </c>
      <c r="M231" s="8">
        <f t="shared" si="23"/>
        <v>64.8</v>
      </c>
      <c r="N231" s="5"/>
      <c r="O231" s="5"/>
      <c r="P231" s="5"/>
      <c r="Q231" s="5"/>
      <c r="R231" s="5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23.1" customHeight="1" x14ac:dyDescent="0.25">
      <c r="A232" s="9">
        <v>94</v>
      </c>
      <c r="B232" s="30" t="s">
        <v>394</v>
      </c>
      <c r="C232" s="31" t="s">
        <v>808</v>
      </c>
      <c r="D232" s="16">
        <v>14</v>
      </c>
      <c r="E232" s="13">
        <v>21</v>
      </c>
      <c r="F232" s="13">
        <v>13</v>
      </c>
      <c r="G232" s="29">
        <v>3</v>
      </c>
      <c r="H232" s="13">
        <v>17</v>
      </c>
      <c r="I232" s="68">
        <f t="shared" si="21"/>
        <v>68</v>
      </c>
      <c r="J232" s="8">
        <f t="shared" si="22"/>
        <v>87.179487179487182</v>
      </c>
      <c r="K232" s="68">
        <v>27</v>
      </c>
      <c r="L232" s="68">
        <f t="shared" si="20"/>
        <v>95</v>
      </c>
      <c r="M232" s="8">
        <f t="shared" si="23"/>
        <v>76</v>
      </c>
      <c r="N232" s="3"/>
      <c r="O232" s="3"/>
      <c r="P232" s="3"/>
      <c r="Q232" s="3"/>
      <c r="R232" s="3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ht="23.1" customHeight="1" x14ac:dyDescent="0.25">
      <c r="A233" s="9">
        <v>95</v>
      </c>
      <c r="B233" s="30" t="s">
        <v>395</v>
      </c>
      <c r="C233" s="31" t="s">
        <v>396</v>
      </c>
      <c r="D233" s="16">
        <v>12</v>
      </c>
      <c r="E233" s="13">
        <v>19</v>
      </c>
      <c r="F233" s="13">
        <v>13</v>
      </c>
      <c r="G233" s="29">
        <v>2</v>
      </c>
      <c r="H233" s="13">
        <v>15</v>
      </c>
      <c r="I233" s="68">
        <f t="shared" si="21"/>
        <v>61</v>
      </c>
      <c r="J233" s="8">
        <f t="shared" si="22"/>
        <v>78.205128205128204</v>
      </c>
      <c r="K233" s="68">
        <v>43</v>
      </c>
      <c r="L233" s="68">
        <f t="shared" si="20"/>
        <v>104</v>
      </c>
      <c r="M233" s="8">
        <f t="shared" si="23"/>
        <v>83.2</v>
      </c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s="4" customFormat="1" ht="23.1" customHeight="1" x14ac:dyDescent="0.25">
      <c r="A234" s="9">
        <v>96</v>
      </c>
      <c r="B234" s="30" t="s">
        <v>397</v>
      </c>
      <c r="C234" s="31" t="s">
        <v>398</v>
      </c>
      <c r="D234" s="16">
        <v>13</v>
      </c>
      <c r="E234" s="13">
        <v>17</v>
      </c>
      <c r="F234" s="13">
        <v>13</v>
      </c>
      <c r="G234" s="29">
        <v>2</v>
      </c>
      <c r="H234" s="13">
        <v>14</v>
      </c>
      <c r="I234" s="68">
        <f t="shared" si="21"/>
        <v>59</v>
      </c>
      <c r="J234" s="8">
        <f t="shared" si="22"/>
        <v>75.641025641025635</v>
      </c>
      <c r="K234" s="68">
        <v>43</v>
      </c>
      <c r="L234" s="68">
        <f t="shared" si="20"/>
        <v>102</v>
      </c>
      <c r="M234" s="8">
        <f t="shared" si="23"/>
        <v>81.599999999999994</v>
      </c>
      <c r="N234" s="5"/>
      <c r="O234" s="5"/>
      <c r="P234" s="5"/>
      <c r="Q234" s="5"/>
      <c r="R234" s="5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s="4" customFormat="1" ht="23.1" customHeight="1" x14ac:dyDescent="0.25">
      <c r="A235" s="9">
        <v>97</v>
      </c>
      <c r="B235" s="30" t="s">
        <v>399</v>
      </c>
      <c r="C235" s="31" t="s">
        <v>400</v>
      </c>
      <c r="D235" s="16">
        <v>12</v>
      </c>
      <c r="E235" s="16">
        <v>17</v>
      </c>
      <c r="F235" s="75">
        <v>13</v>
      </c>
      <c r="G235" s="29">
        <v>3</v>
      </c>
      <c r="H235" s="75">
        <v>13</v>
      </c>
      <c r="I235" s="68">
        <f t="shared" si="21"/>
        <v>58</v>
      </c>
      <c r="J235" s="8">
        <f t="shared" si="22"/>
        <v>74.358974358974365</v>
      </c>
      <c r="K235" s="68">
        <v>21</v>
      </c>
      <c r="L235" s="68">
        <f t="shared" si="20"/>
        <v>79</v>
      </c>
      <c r="M235" s="8">
        <f t="shared" si="23"/>
        <v>63.2</v>
      </c>
      <c r="N235" s="5"/>
      <c r="O235" s="5"/>
      <c r="P235" s="5"/>
      <c r="Q235" s="5"/>
      <c r="R235" s="5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23.1" customHeight="1" x14ac:dyDescent="0.25">
      <c r="A236" s="9">
        <v>98</v>
      </c>
      <c r="B236" s="30" t="s">
        <v>401</v>
      </c>
      <c r="C236" s="31" t="s">
        <v>402</v>
      </c>
      <c r="D236" s="16">
        <v>15</v>
      </c>
      <c r="E236" s="16">
        <v>21</v>
      </c>
      <c r="F236" s="75">
        <v>13</v>
      </c>
      <c r="G236" s="29">
        <v>5</v>
      </c>
      <c r="H236" s="75">
        <v>15</v>
      </c>
      <c r="I236" s="68">
        <f t="shared" si="21"/>
        <v>69</v>
      </c>
      <c r="J236" s="8">
        <f t="shared" si="22"/>
        <v>88.461538461538453</v>
      </c>
      <c r="K236" s="68">
        <v>17</v>
      </c>
      <c r="L236" s="68">
        <f t="shared" si="20"/>
        <v>86</v>
      </c>
      <c r="M236" s="8">
        <f t="shared" si="23"/>
        <v>68.8</v>
      </c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ht="23.1" customHeight="1" x14ac:dyDescent="0.25">
      <c r="A237" s="9">
        <v>99</v>
      </c>
      <c r="B237" s="30" t="s">
        <v>403</v>
      </c>
      <c r="C237" s="31" t="s">
        <v>404</v>
      </c>
      <c r="D237" s="16">
        <v>11</v>
      </c>
      <c r="E237" s="16">
        <v>18</v>
      </c>
      <c r="F237" s="75">
        <v>13</v>
      </c>
      <c r="G237" s="29">
        <v>2</v>
      </c>
      <c r="H237" s="75">
        <v>14</v>
      </c>
      <c r="I237" s="68">
        <f t="shared" si="21"/>
        <v>58</v>
      </c>
      <c r="J237" s="8">
        <f t="shared" si="22"/>
        <v>74.358974358974365</v>
      </c>
      <c r="K237" s="68">
        <v>0</v>
      </c>
      <c r="L237" s="68">
        <f t="shared" si="20"/>
        <v>58</v>
      </c>
      <c r="M237" s="8">
        <f t="shared" si="23"/>
        <v>46.400000000000006</v>
      </c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ht="23.1" customHeight="1" x14ac:dyDescent="0.25">
      <c r="A238" s="9">
        <v>100</v>
      </c>
      <c r="B238" s="30" t="s">
        <v>405</v>
      </c>
      <c r="C238" s="31" t="s">
        <v>406</v>
      </c>
      <c r="D238" s="16">
        <v>13</v>
      </c>
      <c r="E238" s="16">
        <v>15</v>
      </c>
      <c r="F238" s="75">
        <v>11</v>
      </c>
      <c r="G238" s="29">
        <v>3</v>
      </c>
      <c r="H238" s="75">
        <v>15</v>
      </c>
      <c r="I238" s="68">
        <f t="shared" si="21"/>
        <v>57</v>
      </c>
      <c r="J238" s="8">
        <f t="shared" si="22"/>
        <v>73.076923076923066</v>
      </c>
      <c r="K238" s="68">
        <v>22</v>
      </c>
      <c r="L238" s="68">
        <f t="shared" si="20"/>
        <v>79</v>
      </c>
      <c r="M238" s="8">
        <f t="shared" si="23"/>
        <v>63.2</v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ht="23.1" customHeight="1" x14ac:dyDescent="0.25">
      <c r="A239" s="9">
        <v>101</v>
      </c>
      <c r="B239" s="30" t="s">
        <v>407</v>
      </c>
      <c r="C239" s="31" t="s">
        <v>408</v>
      </c>
      <c r="D239" s="16">
        <v>11</v>
      </c>
      <c r="E239" s="16">
        <v>19</v>
      </c>
      <c r="F239" s="75">
        <v>12</v>
      </c>
      <c r="G239" s="29">
        <v>2</v>
      </c>
      <c r="H239" s="75">
        <v>12</v>
      </c>
      <c r="I239" s="68">
        <f t="shared" si="21"/>
        <v>56</v>
      </c>
      <c r="J239" s="8">
        <f t="shared" si="22"/>
        <v>71.794871794871796</v>
      </c>
      <c r="K239" s="68">
        <v>22</v>
      </c>
      <c r="L239" s="68">
        <f t="shared" si="20"/>
        <v>78</v>
      </c>
      <c r="M239" s="8">
        <f t="shared" si="23"/>
        <v>62.4</v>
      </c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ht="23.1" customHeight="1" x14ac:dyDescent="0.25">
      <c r="A240" s="9">
        <v>102</v>
      </c>
      <c r="B240" s="30" t="s">
        <v>409</v>
      </c>
      <c r="C240" s="31" t="s">
        <v>410</v>
      </c>
      <c r="D240" s="16">
        <v>12</v>
      </c>
      <c r="E240" s="16">
        <v>12</v>
      </c>
      <c r="F240" s="75">
        <v>7</v>
      </c>
      <c r="G240" s="29">
        <v>5</v>
      </c>
      <c r="H240" s="75">
        <v>11</v>
      </c>
      <c r="I240" s="68">
        <f t="shared" si="21"/>
        <v>47</v>
      </c>
      <c r="J240" s="8">
        <f t="shared" si="22"/>
        <v>60.256410256410255</v>
      </c>
      <c r="K240" s="68">
        <v>32</v>
      </c>
      <c r="L240" s="68">
        <f t="shared" si="20"/>
        <v>79</v>
      </c>
      <c r="M240" s="8">
        <f t="shared" si="23"/>
        <v>63.2</v>
      </c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3" s="4" customFormat="1" ht="23.1" customHeight="1" x14ac:dyDescent="0.25">
      <c r="A241" s="9">
        <v>103</v>
      </c>
      <c r="B241" s="30" t="s">
        <v>411</v>
      </c>
      <c r="C241" s="31" t="s">
        <v>412</v>
      </c>
      <c r="D241" s="16">
        <v>15</v>
      </c>
      <c r="E241" s="16">
        <v>20</v>
      </c>
      <c r="F241" s="75">
        <v>13</v>
      </c>
      <c r="G241" s="29">
        <v>3</v>
      </c>
      <c r="H241" s="75">
        <v>17</v>
      </c>
      <c r="I241" s="68">
        <f t="shared" si="21"/>
        <v>68</v>
      </c>
      <c r="J241" s="8">
        <f t="shared" si="22"/>
        <v>87.179487179487182</v>
      </c>
      <c r="K241" s="68">
        <v>47</v>
      </c>
      <c r="L241" s="68">
        <f t="shared" si="20"/>
        <v>115</v>
      </c>
      <c r="M241" s="8">
        <f t="shared" si="23"/>
        <v>92</v>
      </c>
      <c r="N241" s="5"/>
      <c r="O241" s="5"/>
      <c r="P241" s="5"/>
      <c r="Q241" s="5"/>
      <c r="R241" s="5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3" ht="30" customHeight="1" x14ac:dyDescent="0.25">
      <c r="A242" s="9">
        <v>104</v>
      </c>
      <c r="B242" s="30" t="s">
        <v>413</v>
      </c>
      <c r="C242" s="31" t="s">
        <v>414</v>
      </c>
      <c r="D242" s="16">
        <v>12</v>
      </c>
      <c r="E242" s="16">
        <v>18</v>
      </c>
      <c r="F242" s="75">
        <v>14</v>
      </c>
      <c r="G242" s="29">
        <v>2</v>
      </c>
      <c r="H242" s="75">
        <v>15</v>
      </c>
      <c r="I242" s="68">
        <f t="shared" si="21"/>
        <v>61</v>
      </c>
      <c r="J242" s="8">
        <f t="shared" si="22"/>
        <v>78.205128205128204</v>
      </c>
      <c r="K242" s="68">
        <v>32</v>
      </c>
      <c r="L242" s="68">
        <f t="shared" si="20"/>
        <v>93</v>
      </c>
      <c r="M242" s="8">
        <f t="shared" si="23"/>
        <v>74.400000000000006</v>
      </c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spans="1:33" ht="25.5" customHeight="1" x14ac:dyDescent="0.25">
      <c r="A243" s="83" t="s">
        <v>830</v>
      </c>
      <c r="B243" s="83"/>
      <c r="C243" s="83"/>
      <c r="D243" s="84" t="s">
        <v>7</v>
      </c>
      <c r="E243" s="84"/>
      <c r="F243" s="84"/>
      <c r="G243" s="84"/>
      <c r="H243" s="84"/>
      <c r="I243" s="80"/>
      <c r="J243" s="80"/>
      <c r="K243" s="84" t="s">
        <v>828</v>
      </c>
      <c r="L243" s="84"/>
      <c r="M243" s="8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ht="24" customHeight="1" x14ac:dyDescent="0.25">
      <c r="A244" s="9">
        <v>105</v>
      </c>
      <c r="B244" s="30" t="s">
        <v>415</v>
      </c>
      <c r="C244" s="31" t="s">
        <v>416</v>
      </c>
      <c r="D244" s="16">
        <v>11</v>
      </c>
      <c r="E244" s="16">
        <v>21</v>
      </c>
      <c r="F244" s="75">
        <v>13</v>
      </c>
      <c r="G244" s="29">
        <v>2</v>
      </c>
      <c r="H244" s="75">
        <v>15</v>
      </c>
      <c r="I244" s="68">
        <f t="shared" si="21"/>
        <v>62</v>
      </c>
      <c r="J244" s="8">
        <f t="shared" si="22"/>
        <v>79.487179487179489</v>
      </c>
      <c r="K244" s="68">
        <v>46</v>
      </c>
      <c r="L244" s="68">
        <f t="shared" si="20"/>
        <v>108</v>
      </c>
      <c r="M244" s="8">
        <f t="shared" si="23"/>
        <v>86.4</v>
      </c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spans="1:33" ht="24" customHeight="1" x14ac:dyDescent="0.25">
      <c r="A245" s="9">
        <v>106</v>
      </c>
      <c r="B245" s="30" t="s">
        <v>417</v>
      </c>
      <c r="C245" s="31" t="s">
        <v>418</v>
      </c>
      <c r="D245" s="16">
        <v>11</v>
      </c>
      <c r="E245" s="16">
        <v>20</v>
      </c>
      <c r="F245" s="75">
        <v>12</v>
      </c>
      <c r="G245" s="29">
        <v>1</v>
      </c>
      <c r="H245" s="75">
        <v>13</v>
      </c>
      <c r="I245" s="68">
        <f t="shared" si="21"/>
        <v>57</v>
      </c>
      <c r="J245" s="8">
        <f t="shared" si="22"/>
        <v>73.076923076923066</v>
      </c>
      <c r="K245" s="68">
        <v>30</v>
      </c>
      <c r="L245" s="68">
        <f t="shared" si="20"/>
        <v>87</v>
      </c>
      <c r="M245" s="8">
        <f t="shared" si="23"/>
        <v>69.599999999999994</v>
      </c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 spans="1:33" ht="24" customHeight="1" x14ac:dyDescent="0.25">
      <c r="A246" s="9">
        <v>107</v>
      </c>
      <c r="B246" s="30" t="s">
        <v>419</v>
      </c>
      <c r="C246" s="31" t="s">
        <v>420</v>
      </c>
      <c r="D246" s="16">
        <v>15</v>
      </c>
      <c r="E246" s="16">
        <v>19</v>
      </c>
      <c r="F246" s="75">
        <v>14</v>
      </c>
      <c r="G246" s="29">
        <v>3</v>
      </c>
      <c r="H246" s="75">
        <v>15</v>
      </c>
      <c r="I246" s="68">
        <f t="shared" si="21"/>
        <v>66</v>
      </c>
      <c r="J246" s="8">
        <f t="shared" si="22"/>
        <v>84.615384615384613</v>
      </c>
      <c r="K246" s="68">
        <v>47</v>
      </c>
      <c r="L246" s="68">
        <f t="shared" si="20"/>
        <v>113</v>
      </c>
      <c r="M246" s="8">
        <f t="shared" si="23"/>
        <v>90.4</v>
      </c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 spans="1:33" ht="24" customHeight="1" x14ac:dyDescent="0.25">
      <c r="A247" s="9">
        <v>108</v>
      </c>
      <c r="B247" s="30" t="s">
        <v>421</v>
      </c>
      <c r="C247" s="31" t="s">
        <v>422</v>
      </c>
      <c r="D247" s="16">
        <v>14</v>
      </c>
      <c r="E247" s="16">
        <v>17</v>
      </c>
      <c r="F247" s="75">
        <v>12</v>
      </c>
      <c r="G247" s="29">
        <v>5</v>
      </c>
      <c r="H247" s="75">
        <v>16</v>
      </c>
      <c r="I247" s="68">
        <f t="shared" si="21"/>
        <v>64</v>
      </c>
      <c r="J247" s="8">
        <f t="shared" si="22"/>
        <v>82.051282051282044</v>
      </c>
      <c r="K247" s="68">
        <v>35</v>
      </c>
      <c r="L247" s="68">
        <f t="shared" si="20"/>
        <v>99</v>
      </c>
      <c r="M247" s="8">
        <f t="shared" si="23"/>
        <v>79.2</v>
      </c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 spans="1:33" ht="24" customHeight="1" x14ac:dyDescent="0.25">
      <c r="A248" s="9">
        <v>109</v>
      </c>
      <c r="B248" s="30" t="s">
        <v>423</v>
      </c>
      <c r="C248" s="31" t="s">
        <v>424</v>
      </c>
      <c r="D248" s="16">
        <v>6</v>
      </c>
      <c r="E248" s="16">
        <v>11</v>
      </c>
      <c r="F248" s="75">
        <v>8</v>
      </c>
      <c r="G248" s="29">
        <v>2</v>
      </c>
      <c r="H248" s="75">
        <v>9</v>
      </c>
      <c r="I248" s="68">
        <f t="shared" si="21"/>
        <v>36</v>
      </c>
      <c r="J248" s="8">
        <f t="shared" si="22"/>
        <v>46.153846153846153</v>
      </c>
      <c r="K248" s="68">
        <v>28</v>
      </c>
      <c r="L248" s="68">
        <f t="shared" si="20"/>
        <v>64</v>
      </c>
      <c r="M248" s="8">
        <f t="shared" si="23"/>
        <v>51.2</v>
      </c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 spans="1:33" ht="24" customHeight="1" x14ac:dyDescent="0.25">
      <c r="A249" s="9">
        <v>110</v>
      </c>
      <c r="B249" s="30" t="s">
        <v>425</v>
      </c>
      <c r="C249" s="31" t="s">
        <v>426</v>
      </c>
      <c r="D249" s="16">
        <v>13</v>
      </c>
      <c r="E249" s="16">
        <v>17</v>
      </c>
      <c r="F249" s="75">
        <v>13</v>
      </c>
      <c r="G249" s="29">
        <v>2</v>
      </c>
      <c r="H249" s="75">
        <v>16</v>
      </c>
      <c r="I249" s="68">
        <f t="shared" si="21"/>
        <v>61</v>
      </c>
      <c r="J249" s="8">
        <f t="shared" si="22"/>
        <v>78.205128205128204</v>
      </c>
      <c r="K249" s="68">
        <v>44</v>
      </c>
      <c r="L249" s="68">
        <f t="shared" si="20"/>
        <v>105</v>
      </c>
      <c r="M249" s="8">
        <f t="shared" si="23"/>
        <v>84</v>
      </c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 spans="1:33" ht="24" customHeight="1" x14ac:dyDescent="0.25">
      <c r="A250" s="9">
        <v>111</v>
      </c>
      <c r="B250" s="30" t="s">
        <v>427</v>
      </c>
      <c r="C250" s="31" t="s">
        <v>428</v>
      </c>
      <c r="D250" s="16">
        <v>12</v>
      </c>
      <c r="E250" s="16">
        <v>16</v>
      </c>
      <c r="F250" s="75">
        <v>11</v>
      </c>
      <c r="G250" s="29">
        <v>2</v>
      </c>
      <c r="H250" s="75">
        <v>12</v>
      </c>
      <c r="I250" s="68">
        <f t="shared" si="21"/>
        <v>53</v>
      </c>
      <c r="J250" s="8">
        <f t="shared" si="22"/>
        <v>67.948717948717956</v>
      </c>
      <c r="K250" s="68">
        <v>39</v>
      </c>
      <c r="L250" s="68">
        <f t="shared" si="20"/>
        <v>92</v>
      </c>
      <c r="M250" s="8">
        <f t="shared" si="23"/>
        <v>73.599999999999994</v>
      </c>
      <c r="N250" s="3"/>
      <c r="O250" s="3"/>
      <c r="P250" s="3"/>
      <c r="Q250" s="3"/>
      <c r="R250" s="3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 spans="1:33" ht="24" customHeight="1" x14ac:dyDescent="0.25">
      <c r="A251" s="9">
        <v>112</v>
      </c>
      <c r="B251" s="30" t="s">
        <v>429</v>
      </c>
      <c r="C251" s="31" t="s">
        <v>430</v>
      </c>
      <c r="D251" s="16">
        <v>11</v>
      </c>
      <c r="E251" s="16">
        <v>15</v>
      </c>
      <c r="F251" s="75">
        <v>11</v>
      </c>
      <c r="G251" s="29">
        <v>2</v>
      </c>
      <c r="H251" s="75">
        <v>14</v>
      </c>
      <c r="I251" s="68">
        <f t="shared" si="21"/>
        <v>53</v>
      </c>
      <c r="J251" s="8">
        <f t="shared" si="22"/>
        <v>67.948717948717956</v>
      </c>
      <c r="K251" s="68">
        <v>33</v>
      </c>
      <c r="L251" s="68">
        <f t="shared" si="20"/>
        <v>86</v>
      </c>
      <c r="M251" s="8">
        <f t="shared" si="23"/>
        <v>68.8</v>
      </c>
      <c r="N251" s="3"/>
      <c r="O251" s="3"/>
      <c r="P251" s="3"/>
      <c r="Q251" s="3"/>
      <c r="R251" s="3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 spans="1:33" ht="24" customHeight="1" x14ac:dyDescent="0.25">
      <c r="A252" s="9">
        <v>113</v>
      </c>
      <c r="B252" s="30" t="s">
        <v>431</v>
      </c>
      <c r="C252" s="31" t="s">
        <v>432</v>
      </c>
      <c r="D252" s="16">
        <v>12</v>
      </c>
      <c r="E252" s="16">
        <v>19</v>
      </c>
      <c r="F252" s="75">
        <v>13</v>
      </c>
      <c r="G252" s="29">
        <v>2</v>
      </c>
      <c r="H252" s="75">
        <v>15</v>
      </c>
      <c r="I252" s="68">
        <f t="shared" si="21"/>
        <v>61</v>
      </c>
      <c r="J252" s="8">
        <f t="shared" si="22"/>
        <v>78.205128205128204</v>
      </c>
      <c r="K252" s="68">
        <v>39</v>
      </c>
      <c r="L252" s="68">
        <f t="shared" si="20"/>
        <v>100</v>
      </c>
      <c r="M252" s="8">
        <f t="shared" si="23"/>
        <v>80</v>
      </c>
      <c r="N252" s="3"/>
      <c r="O252" s="3"/>
      <c r="P252" s="3"/>
      <c r="Q252" s="3"/>
      <c r="R252" s="3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 spans="1:33" ht="24" customHeight="1" x14ac:dyDescent="0.25">
      <c r="A253" s="9">
        <v>114</v>
      </c>
      <c r="B253" s="30" t="s">
        <v>433</v>
      </c>
      <c r="C253" s="31" t="s">
        <v>434</v>
      </c>
      <c r="D253" s="16">
        <v>13</v>
      </c>
      <c r="E253" s="16">
        <v>17</v>
      </c>
      <c r="F253" s="75">
        <v>11</v>
      </c>
      <c r="G253" s="29">
        <v>4</v>
      </c>
      <c r="H253" s="75">
        <v>15</v>
      </c>
      <c r="I253" s="68">
        <f t="shared" si="21"/>
        <v>60</v>
      </c>
      <c r="J253" s="8">
        <f t="shared" si="22"/>
        <v>76.923076923076934</v>
      </c>
      <c r="K253" s="68">
        <v>20</v>
      </c>
      <c r="L253" s="68">
        <f t="shared" si="20"/>
        <v>80</v>
      </c>
      <c r="M253" s="8">
        <f t="shared" si="23"/>
        <v>64</v>
      </c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 spans="1:33" ht="24" customHeight="1" x14ac:dyDescent="0.25">
      <c r="A254" s="9">
        <v>115</v>
      </c>
      <c r="B254" s="30" t="s">
        <v>435</v>
      </c>
      <c r="C254" s="31" t="s">
        <v>436</v>
      </c>
      <c r="D254" s="16">
        <v>10</v>
      </c>
      <c r="E254" s="16">
        <v>15</v>
      </c>
      <c r="F254" s="75">
        <v>9</v>
      </c>
      <c r="G254" s="29">
        <v>1</v>
      </c>
      <c r="H254" s="75">
        <v>15</v>
      </c>
      <c r="I254" s="68">
        <f t="shared" si="21"/>
        <v>50</v>
      </c>
      <c r="J254" s="8">
        <f t="shared" si="22"/>
        <v>64.102564102564102</v>
      </c>
      <c r="K254" s="68">
        <v>38</v>
      </c>
      <c r="L254" s="68">
        <f t="shared" si="20"/>
        <v>88</v>
      </c>
      <c r="M254" s="8">
        <f t="shared" si="23"/>
        <v>70.399999999999991</v>
      </c>
      <c r="N254" s="3"/>
      <c r="O254" s="3"/>
      <c r="P254" s="3"/>
      <c r="Q254" s="3"/>
      <c r="R254" s="3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 spans="1:33" ht="24" customHeight="1" x14ac:dyDescent="0.25">
      <c r="A255" s="9">
        <v>116</v>
      </c>
      <c r="B255" s="30" t="s">
        <v>437</v>
      </c>
      <c r="C255" s="31" t="s">
        <v>438</v>
      </c>
      <c r="D255" s="16">
        <v>14</v>
      </c>
      <c r="E255" s="16">
        <v>19</v>
      </c>
      <c r="F255" s="75">
        <v>13</v>
      </c>
      <c r="G255" s="29">
        <v>4</v>
      </c>
      <c r="H255" s="75">
        <v>16</v>
      </c>
      <c r="I255" s="68">
        <f t="shared" si="21"/>
        <v>66</v>
      </c>
      <c r="J255" s="8">
        <f t="shared" si="22"/>
        <v>84.615384615384613</v>
      </c>
      <c r="K255" s="68">
        <v>28</v>
      </c>
      <c r="L255" s="68">
        <f t="shared" si="20"/>
        <v>94</v>
      </c>
      <c r="M255" s="8">
        <f t="shared" si="23"/>
        <v>75.2</v>
      </c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 spans="1:33" ht="24" customHeight="1" x14ac:dyDescent="0.25">
      <c r="A256" s="9">
        <v>117</v>
      </c>
      <c r="B256" s="50" t="s">
        <v>715</v>
      </c>
      <c r="C256" s="51" t="s">
        <v>716</v>
      </c>
      <c r="D256" s="16">
        <v>13</v>
      </c>
      <c r="E256" s="16">
        <v>20</v>
      </c>
      <c r="F256" s="75">
        <v>13</v>
      </c>
      <c r="G256" s="29">
        <v>2</v>
      </c>
      <c r="H256" s="75">
        <v>16</v>
      </c>
      <c r="I256" s="68">
        <f t="shared" si="21"/>
        <v>64</v>
      </c>
      <c r="J256" s="8">
        <f t="shared" si="22"/>
        <v>82.051282051282044</v>
      </c>
      <c r="K256" s="68">
        <v>31</v>
      </c>
      <c r="L256" s="68">
        <f t="shared" si="20"/>
        <v>95</v>
      </c>
      <c r="M256" s="8">
        <f t="shared" si="23"/>
        <v>76</v>
      </c>
      <c r="N256" s="3"/>
      <c r="O256" s="3"/>
      <c r="P256" s="3"/>
      <c r="Q256" s="3"/>
      <c r="R256" s="3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 spans="1:32" ht="24" customHeight="1" x14ac:dyDescent="0.25">
      <c r="A257" s="9">
        <v>118</v>
      </c>
      <c r="B257" s="50" t="s">
        <v>717</v>
      </c>
      <c r="C257" s="51" t="s">
        <v>718</v>
      </c>
      <c r="D257" s="16">
        <v>14</v>
      </c>
      <c r="E257" s="16">
        <v>17</v>
      </c>
      <c r="F257" s="75">
        <v>13</v>
      </c>
      <c r="G257" s="29">
        <v>4</v>
      </c>
      <c r="H257" s="75">
        <v>15</v>
      </c>
      <c r="I257" s="68">
        <f t="shared" si="21"/>
        <v>63</v>
      </c>
      <c r="J257" s="8">
        <f t="shared" si="22"/>
        <v>80.769230769230774</v>
      </c>
      <c r="K257" s="68">
        <v>26</v>
      </c>
      <c r="L257" s="68">
        <f t="shared" si="20"/>
        <v>89</v>
      </c>
      <c r="M257" s="8">
        <f t="shared" si="23"/>
        <v>71.2</v>
      </c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 spans="1:32" ht="24" customHeight="1" x14ac:dyDescent="0.25">
      <c r="A258" s="9">
        <v>119</v>
      </c>
      <c r="B258" s="50" t="s">
        <v>719</v>
      </c>
      <c r="C258" s="51" t="s">
        <v>818</v>
      </c>
      <c r="D258" s="16">
        <v>11</v>
      </c>
      <c r="E258" s="16">
        <v>18</v>
      </c>
      <c r="F258" s="75">
        <v>12</v>
      </c>
      <c r="G258" s="29">
        <v>3</v>
      </c>
      <c r="H258" s="75">
        <v>14</v>
      </c>
      <c r="I258" s="68">
        <f t="shared" si="21"/>
        <v>58</v>
      </c>
      <c r="J258" s="8">
        <f t="shared" si="22"/>
        <v>74.358974358974365</v>
      </c>
      <c r="K258" s="68">
        <v>24</v>
      </c>
      <c r="L258" s="68">
        <f t="shared" si="20"/>
        <v>82</v>
      </c>
      <c r="M258" s="8">
        <f t="shared" si="23"/>
        <v>65.600000000000009</v>
      </c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spans="1:32" ht="24" customHeight="1" x14ac:dyDescent="0.25">
      <c r="A259" s="9">
        <v>120</v>
      </c>
      <c r="B259" s="50" t="s">
        <v>720</v>
      </c>
      <c r="C259" s="51" t="s">
        <v>721</v>
      </c>
      <c r="D259" s="16">
        <v>13</v>
      </c>
      <c r="E259" s="16">
        <v>19</v>
      </c>
      <c r="F259" s="75">
        <v>14</v>
      </c>
      <c r="G259" s="29">
        <v>3</v>
      </c>
      <c r="H259" s="75">
        <v>17</v>
      </c>
      <c r="I259" s="68">
        <f t="shared" si="21"/>
        <v>66</v>
      </c>
      <c r="J259" s="8">
        <f t="shared" si="22"/>
        <v>84.615384615384613</v>
      </c>
      <c r="K259" s="68">
        <v>25</v>
      </c>
      <c r="L259" s="68">
        <f t="shared" si="20"/>
        <v>91</v>
      </c>
      <c r="M259" s="8">
        <f t="shared" si="23"/>
        <v>72.8</v>
      </c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 spans="1:32" ht="24" customHeight="1" x14ac:dyDescent="0.25">
      <c r="A260" s="9">
        <v>121</v>
      </c>
      <c r="B260" s="50" t="s">
        <v>722</v>
      </c>
      <c r="C260" s="51" t="s">
        <v>723</v>
      </c>
      <c r="D260" s="16">
        <v>14</v>
      </c>
      <c r="E260" s="16">
        <v>18</v>
      </c>
      <c r="F260" s="75">
        <v>12</v>
      </c>
      <c r="G260" s="29">
        <v>5</v>
      </c>
      <c r="H260" s="75">
        <v>16</v>
      </c>
      <c r="I260" s="68">
        <f t="shared" si="21"/>
        <v>65</v>
      </c>
      <c r="J260" s="8">
        <f t="shared" si="22"/>
        <v>83.333333333333343</v>
      </c>
      <c r="K260" s="68">
        <v>38</v>
      </c>
      <c r="L260" s="68">
        <f t="shared" si="20"/>
        <v>103</v>
      </c>
      <c r="M260" s="8">
        <f t="shared" si="23"/>
        <v>82.399999999999991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spans="1:32" ht="24" customHeight="1" x14ac:dyDescent="0.25">
      <c r="A261" s="9">
        <v>122</v>
      </c>
      <c r="B261" s="50" t="s">
        <v>724</v>
      </c>
      <c r="C261" s="51" t="s">
        <v>819</v>
      </c>
      <c r="D261" s="16">
        <v>13</v>
      </c>
      <c r="E261" s="16">
        <v>16</v>
      </c>
      <c r="F261" s="75">
        <v>11</v>
      </c>
      <c r="G261" s="29">
        <v>2</v>
      </c>
      <c r="H261" s="75">
        <v>14</v>
      </c>
      <c r="I261" s="68">
        <f t="shared" si="21"/>
        <v>56</v>
      </c>
      <c r="J261" s="8">
        <f t="shared" si="22"/>
        <v>71.794871794871796</v>
      </c>
      <c r="K261" s="68">
        <v>15</v>
      </c>
      <c r="L261" s="68">
        <f t="shared" si="20"/>
        <v>71</v>
      </c>
      <c r="M261" s="8">
        <f t="shared" si="23"/>
        <v>56.8</v>
      </c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 spans="1:32" ht="24" customHeight="1" x14ac:dyDescent="0.25">
      <c r="A262" s="9">
        <v>123</v>
      </c>
      <c r="B262" s="50" t="s">
        <v>725</v>
      </c>
      <c r="C262" s="51" t="s">
        <v>726</v>
      </c>
      <c r="D262" s="16">
        <v>13</v>
      </c>
      <c r="E262" s="16">
        <v>17</v>
      </c>
      <c r="F262" s="75">
        <v>10</v>
      </c>
      <c r="G262" s="29">
        <v>2</v>
      </c>
      <c r="H262" s="75">
        <v>14</v>
      </c>
      <c r="I262" s="68">
        <f t="shared" si="21"/>
        <v>56</v>
      </c>
      <c r="J262" s="8">
        <f t="shared" si="22"/>
        <v>71.794871794871796</v>
      </c>
      <c r="K262" s="68">
        <v>25</v>
      </c>
      <c r="L262" s="68">
        <f t="shared" si="20"/>
        <v>81</v>
      </c>
      <c r="M262" s="8">
        <f t="shared" si="23"/>
        <v>64.8</v>
      </c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 spans="1:32" ht="24" customHeight="1" x14ac:dyDescent="0.25">
      <c r="A263" s="9">
        <v>124</v>
      </c>
      <c r="B263" s="50" t="s">
        <v>727</v>
      </c>
      <c r="C263" s="51" t="s">
        <v>728</v>
      </c>
      <c r="D263" s="16">
        <v>12</v>
      </c>
      <c r="E263" s="16">
        <v>15</v>
      </c>
      <c r="F263" s="75">
        <v>10</v>
      </c>
      <c r="G263" s="29">
        <v>5</v>
      </c>
      <c r="H263" s="75">
        <v>15</v>
      </c>
      <c r="I263" s="68">
        <f t="shared" si="21"/>
        <v>57</v>
      </c>
      <c r="J263" s="8">
        <f t="shared" si="22"/>
        <v>73.076923076923066</v>
      </c>
      <c r="K263" s="68">
        <v>14</v>
      </c>
      <c r="L263" s="68">
        <f t="shared" si="20"/>
        <v>71</v>
      </c>
      <c r="M263" s="8">
        <f t="shared" si="23"/>
        <v>56.8</v>
      </c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spans="1:32" ht="24" customHeight="1" x14ac:dyDescent="0.25">
      <c r="A264" s="9">
        <v>125</v>
      </c>
      <c r="B264" s="50" t="s">
        <v>729</v>
      </c>
      <c r="C264" s="51" t="s">
        <v>730</v>
      </c>
      <c r="D264" s="16">
        <v>13</v>
      </c>
      <c r="E264" s="16">
        <v>20</v>
      </c>
      <c r="F264" s="75">
        <v>14</v>
      </c>
      <c r="G264" s="29">
        <v>3</v>
      </c>
      <c r="H264" s="75">
        <v>17</v>
      </c>
      <c r="I264" s="68">
        <f t="shared" si="21"/>
        <v>67</v>
      </c>
      <c r="J264" s="8">
        <f t="shared" si="22"/>
        <v>85.897435897435898</v>
      </c>
      <c r="K264" s="68">
        <v>32</v>
      </c>
      <c r="L264" s="68">
        <f t="shared" si="20"/>
        <v>99</v>
      </c>
      <c r="M264" s="8">
        <f t="shared" si="23"/>
        <v>79.2</v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 spans="1:32" ht="24" customHeight="1" x14ac:dyDescent="0.25">
      <c r="A265" s="9">
        <v>126</v>
      </c>
      <c r="B265" s="50" t="s">
        <v>731</v>
      </c>
      <c r="C265" s="51" t="s">
        <v>820</v>
      </c>
      <c r="D265" s="16">
        <v>16</v>
      </c>
      <c r="E265" s="16">
        <v>21</v>
      </c>
      <c r="F265" s="75">
        <v>13</v>
      </c>
      <c r="G265" s="29">
        <v>5</v>
      </c>
      <c r="H265" s="75">
        <v>18</v>
      </c>
      <c r="I265" s="68">
        <f t="shared" si="21"/>
        <v>73</v>
      </c>
      <c r="J265" s="8">
        <f t="shared" si="22"/>
        <v>93.589743589743591</v>
      </c>
      <c r="K265" s="68">
        <v>32</v>
      </c>
      <c r="L265" s="68">
        <f t="shared" si="20"/>
        <v>105</v>
      </c>
      <c r="M265" s="8">
        <f t="shared" si="23"/>
        <v>84</v>
      </c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spans="1:32" ht="24" customHeight="1" x14ac:dyDescent="0.25">
      <c r="A266" s="9">
        <v>127</v>
      </c>
      <c r="B266" s="50" t="s">
        <v>732</v>
      </c>
      <c r="C266" s="51" t="s">
        <v>733</v>
      </c>
      <c r="D266" s="16">
        <v>13</v>
      </c>
      <c r="E266" s="16">
        <v>21</v>
      </c>
      <c r="F266" s="75">
        <v>11</v>
      </c>
      <c r="G266" s="29">
        <v>1</v>
      </c>
      <c r="H266" s="75">
        <v>16</v>
      </c>
      <c r="I266" s="68">
        <f t="shared" si="21"/>
        <v>62</v>
      </c>
      <c r="J266" s="8">
        <f t="shared" si="22"/>
        <v>79.487179487179489</v>
      </c>
      <c r="K266" s="68">
        <v>16</v>
      </c>
      <c r="L266" s="68">
        <f t="shared" si="20"/>
        <v>78</v>
      </c>
      <c r="M266" s="8">
        <f t="shared" si="23"/>
        <v>62.4</v>
      </c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 spans="1:32" ht="24" customHeight="1" x14ac:dyDescent="0.25">
      <c r="A267" s="9">
        <v>128</v>
      </c>
      <c r="B267" s="52" t="s">
        <v>734</v>
      </c>
      <c r="C267" s="53" t="s">
        <v>735</v>
      </c>
      <c r="D267" s="16">
        <v>11</v>
      </c>
      <c r="E267" s="16">
        <v>15</v>
      </c>
      <c r="F267" s="75">
        <v>10</v>
      </c>
      <c r="G267" s="29">
        <v>2</v>
      </c>
      <c r="H267" s="75">
        <v>14</v>
      </c>
      <c r="I267" s="68">
        <f t="shared" si="21"/>
        <v>52</v>
      </c>
      <c r="J267" s="8">
        <f t="shared" si="22"/>
        <v>66.666666666666657</v>
      </c>
      <c r="K267" s="68">
        <v>13</v>
      </c>
      <c r="L267" s="68">
        <f t="shared" si="20"/>
        <v>65</v>
      </c>
      <c r="M267" s="8">
        <f t="shared" si="23"/>
        <v>52</v>
      </c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spans="1:32" ht="24" customHeight="1" x14ac:dyDescent="0.25">
      <c r="A268" s="9">
        <v>129</v>
      </c>
      <c r="B268" s="50" t="s">
        <v>736</v>
      </c>
      <c r="C268" s="51" t="s">
        <v>737</v>
      </c>
      <c r="D268" s="16">
        <v>10</v>
      </c>
      <c r="E268" s="16">
        <v>19</v>
      </c>
      <c r="F268" s="75">
        <v>12</v>
      </c>
      <c r="G268" s="29">
        <v>2</v>
      </c>
      <c r="H268" s="75">
        <v>14</v>
      </c>
      <c r="I268" s="68">
        <f t="shared" si="21"/>
        <v>57</v>
      </c>
      <c r="J268" s="8">
        <f t="shared" si="22"/>
        <v>73.076923076923066</v>
      </c>
      <c r="K268" s="68">
        <v>20</v>
      </c>
      <c r="L268" s="68">
        <f t="shared" si="20"/>
        <v>77</v>
      </c>
      <c r="M268" s="8">
        <f t="shared" si="23"/>
        <v>61.6</v>
      </c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 spans="1:32" ht="24" customHeight="1" x14ac:dyDescent="0.25">
      <c r="A269" s="9">
        <v>130</v>
      </c>
      <c r="B269" s="50" t="s">
        <v>738</v>
      </c>
      <c r="C269" s="54" t="s">
        <v>739</v>
      </c>
      <c r="D269" s="16">
        <v>13</v>
      </c>
      <c r="E269" s="16">
        <v>22</v>
      </c>
      <c r="F269" s="75">
        <v>14</v>
      </c>
      <c r="G269" s="29">
        <v>2</v>
      </c>
      <c r="H269" s="75">
        <v>17</v>
      </c>
      <c r="I269" s="68">
        <f t="shared" si="21"/>
        <v>68</v>
      </c>
      <c r="J269" s="8">
        <f t="shared" si="22"/>
        <v>87.179487179487182</v>
      </c>
      <c r="K269" s="68">
        <v>27</v>
      </c>
      <c r="L269" s="68">
        <f t="shared" si="20"/>
        <v>95</v>
      </c>
      <c r="M269" s="8">
        <f t="shared" si="23"/>
        <v>76</v>
      </c>
      <c r="N269" s="3"/>
      <c r="O269" s="3"/>
      <c r="P269" s="3"/>
      <c r="Q269" s="3"/>
      <c r="R269" s="3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spans="1:32" s="4" customFormat="1" ht="24" customHeight="1" x14ac:dyDescent="0.25">
      <c r="A270" s="9">
        <v>131</v>
      </c>
      <c r="B270" s="50" t="s">
        <v>740</v>
      </c>
      <c r="C270" s="48" t="s">
        <v>741</v>
      </c>
      <c r="D270" s="16">
        <v>11</v>
      </c>
      <c r="E270" s="16">
        <v>18</v>
      </c>
      <c r="F270" s="75">
        <v>9</v>
      </c>
      <c r="G270" s="29">
        <v>1</v>
      </c>
      <c r="H270" s="75">
        <v>14</v>
      </c>
      <c r="I270" s="68">
        <f t="shared" si="21"/>
        <v>53</v>
      </c>
      <c r="J270" s="8">
        <f t="shared" si="22"/>
        <v>67.948717948717956</v>
      </c>
      <c r="K270" s="68">
        <v>17</v>
      </c>
      <c r="L270" s="68">
        <f t="shared" si="20"/>
        <v>70</v>
      </c>
      <c r="M270" s="8">
        <f t="shared" si="23"/>
        <v>56.000000000000007</v>
      </c>
      <c r="N270" s="5"/>
      <c r="O270" s="5"/>
      <c r="P270" s="5"/>
      <c r="Q270" s="5"/>
      <c r="R270" s="5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s="4" customFormat="1" ht="24" customHeight="1" x14ac:dyDescent="0.25">
      <c r="A271" s="9">
        <v>132</v>
      </c>
      <c r="B271" s="50" t="s">
        <v>742</v>
      </c>
      <c r="C271" s="54" t="s">
        <v>743</v>
      </c>
      <c r="D271" s="16">
        <v>13</v>
      </c>
      <c r="E271" s="16">
        <v>16</v>
      </c>
      <c r="F271" s="75">
        <v>11</v>
      </c>
      <c r="G271" s="29">
        <v>2</v>
      </c>
      <c r="H271" s="75">
        <v>14</v>
      </c>
      <c r="I271" s="68">
        <f t="shared" si="21"/>
        <v>56</v>
      </c>
      <c r="J271" s="8">
        <f t="shared" si="22"/>
        <v>71.794871794871796</v>
      </c>
      <c r="K271" s="68">
        <v>22</v>
      </c>
      <c r="L271" s="68">
        <f t="shared" si="20"/>
        <v>78</v>
      </c>
      <c r="M271" s="8">
        <f t="shared" si="23"/>
        <v>62.4</v>
      </c>
      <c r="N271" s="5"/>
      <c r="O271" s="5"/>
      <c r="P271" s="5"/>
      <c r="Q271" s="5"/>
      <c r="R271" s="5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s="4" customFormat="1" ht="24" customHeight="1" x14ac:dyDescent="0.25">
      <c r="A272" s="9">
        <v>133</v>
      </c>
      <c r="B272" s="50" t="s">
        <v>744</v>
      </c>
      <c r="C272" s="54" t="s">
        <v>745</v>
      </c>
      <c r="D272" s="16">
        <v>12</v>
      </c>
      <c r="E272" s="16">
        <v>18</v>
      </c>
      <c r="F272" s="75">
        <v>12</v>
      </c>
      <c r="G272" s="29">
        <v>2</v>
      </c>
      <c r="H272" s="75">
        <v>14</v>
      </c>
      <c r="I272" s="68">
        <f t="shared" si="21"/>
        <v>58</v>
      </c>
      <c r="J272" s="8">
        <f t="shared" si="22"/>
        <v>74.358974358974365</v>
      </c>
      <c r="K272" s="68">
        <v>26</v>
      </c>
      <c r="L272" s="68">
        <f t="shared" si="20"/>
        <v>84</v>
      </c>
      <c r="M272" s="8">
        <f t="shared" si="23"/>
        <v>67.2</v>
      </c>
      <c r="N272" s="5"/>
      <c r="O272" s="5"/>
      <c r="P272" s="5"/>
      <c r="Q272" s="5"/>
      <c r="R272" s="5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3" s="4" customFormat="1" ht="24" customHeight="1" x14ac:dyDescent="0.25">
      <c r="A273" s="9">
        <v>134</v>
      </c>
      <c r="B273" s="50" t="s">
        <v>746</v>
      </c>
      <c r="C273" s="54" t="s">
        <v>747</v>
      </c>
      <c r="D273" s="16">
        <v>11</v>
      </c>
      <c r="E273" s="16">
        <v>13</v>
      </c>
      <c r="F273" s="75">
        <v>12</v>
      </c>
      <c r="G273" s="29">
        <v>3</v>
      </c>
      <c r="H273" s="75">
        <v>14</v>
      </c>
      <c r="I273" s="68">
        <f t="shared" si="21"/>
        <v>53</v>
      </c>
      <c r="J273" s="8">
        <f t="shared" si="22"/>
        <v>67.948717948717956</v>
      </c>
      <c r="K273" s="68">
        <v>37</v>
      </c>
      <c r="L273" s="68">
        <f t="shared" si="20"/>
        <v>90</v>
      </c>
      <c r="M273" s="8">
        <f t="shared" si="23"/>
        <v>72</v>
      </c>
      <c r="N273" s="5"/>
      <c r="O273" s="5"/>
      <c r="P273" s="5"/>
      <c r="Q273" s="5"/>
      <c r="R273" s="5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3" s="4" customFormat="1" ht="24" customHeight="1" x14ac:dyDescent="0.25">
      <c r="A274" s="9">
        <v>135</v>
      </c>
      <c r="B274" s="45" t="s">
        <v>439</v>
      </c>
      <c r="C274" s="39" t="s">
        <v>440</v>
      </c>
      <c r="D274" s="16">
        <v>9</v>
      </c>
      <c r="E274" s="16">
        <v>15</v>
      </c>
      <c r="F274" s="75">
        <v>8</v>
      </c>
      <c r="G274" s="29">
        <v>0</v>
      </c>
      <c r="H274" s="75">
        <v>8</v>
      </c>
      <c r="I274" s="68">
        <f t="shared" si="21"/>
        <v>40</v>
      </c>
      <c r="J274" s="8">
        <f t="shared" si="22"/>
        <v>51.282051282051277</v>
      </c>
      <c r="K274" s="68">
        <v>16</v>
      </c>
      <c r="L274" s="68">
        <f t="shared" si="20"/>
        <v>56</v>
      </c>
      <c r="M274" s="8">
        <f t="shared" si="23"/>
        <v>44.800000000000004</v>
      </c>
      <c r="N274" s="5"/>
      <c r="O274" s="5"/>
      <c r="P274" s="5"/>
      <c r="Q274" s="5"/>
      <c r="R274" s="5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3" s="4" customFormat="1" ht="24" customHeight="1" x14ac:dyDescent="0.25">
      <c r="A275" s="9">
        <v>136</v>
      </c>
      <c r="B275" s="45" t="s">
        <v>441</v>
      </c>
      <c r="C275" s="39" t="s">
        <v>821</v>
      </c>
      <c r="D275" s="16">
        <v>13</v>
      </c>
      <c r="E275" s="16">
        <v>17</v>
      </c>
      <c r="F275" s="75">
        <v>11</v>
      </c>
      <c r="G275" s="29">
        <v>3</v>
      </c>
      <c r="H275" s="75">
        <v>14</v>
      </c>
      <c r="I275" s="68">
        <f t="shared" si="21"/>
        <v>58</v>
      </c>
      <c r="J275" s="8">
        <f t="shared" si="22"/>
        <v>74.358974358974365</v>
      </c>
      <c r="K275" s="68">
        <v>33</v>
      </c>
      <c r="L275" s="68">
        <f t="shared" si="20"/>
        <v>91</v>
      </c>
      <c r="M275" s="8">
        <f t="shared" si="23"/>
        <v>72.8</v>
      </c>
      <c r="N275" s="5"/>
      <c r="O275" s="5"/>
      <c r="P275" s="5"/>
      <c r="Q275" s="5"/>
      <c r="R275" s="5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3" s="4" customFormat="1" ht="24" customHeight="1" x14ac:dyDescent="0.25">
      <c r="A276" s="9">
        <v>137</v>
      </c>
      <c r="B276" s="45" t="s">
        <v>698</v>
      </c>
      <c r="C276" s="61" t="s">
        <v>699</v>
      </c>
      <c r="D276" s="16">
        <v>9</v>
      </c>
      <c r="E276" s="16">
        <v>15</v>
      </c>
      <c r="F276" s="75">
        <v>8</v>
      </c>
      <c r="G276" s="29">
        <v>1</v>
      </c>
      <c r="H276" s="75">
        <v>11</v>
      </c>
      <c r="I276" s="68">
        <f t="shared" si="21"/>
        <v>44</v>
      </c>
      <c r="J276" s="8">
        <f t="shared" si="22"/>
        <v>56.410256410256409</v>
      </c>
      <c r="K276" s="68">
        <v>13</v>
      </c>
      <c r="L276" s="68">
        <f t="shared" si="20"/>
        <v>57</v>
      </c>
      <c r="M276" s="8">
        <f t="shared" si="23"/>
        <v>45.6</v>
      </c>
      <c r="N276" s="5"/>
      <c r="O276" s="5"/>
      <c r="P276" s="5"/>
      <c r="Q276" s="5"/>
      <c r="R276" s="5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3" s="4" customFormat="1" ht="24" customHeight="1" x14ac:dyDescent="0.25">
      <c r="A277" s="9">
        <v>138</v>
      </c>
      <c r="B277" s="82" t="s">
        <v>822</v>
      </c>
      <c r="C277" s="65" t="s">
        <v>823</v>
      </c>
      <c r="D277" s="16">
        <v>0</v>
      </c>
      <c r="E277" s="16">
        <v>0</v>
      </c>
      <c r="F277" s="75">
        <v>0</v>
      </c>
      <c r="G277" s="29">
        <v>0</v>
      </c>
      <c r="H277" s="75">
        <v>0</v>
      </c>
      <c r="I277" s="68">
        <f t="shared" si="21"/>
        <v>0</v>
      </c>
      <c r="J277" s="8">
        <f t="shared" si="22"/>
        <v>0</v>
      </c>
      <c r="K277" s="68">
        <v>15</v>
      </c>
      <c r="L277" s="68">
        <f t="shared" ref="L277" si="24">I277+K277</f>
        <v>15</v>
      </c>
      <c r="M277" s="8">
        <f t="shared" si="23"/>
        <v>12</v>
      </c>
      <c r="N277" s="5"/>
      <c r="O277" s="5"/>
      <c r="P277" s="5"/>
      <c r="Q277" s="5"/>
      <c r="R277" s="5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3" s="4" customFormat="1" ht="23.1" customHeight="1" x14ac:dyDescent="0.25">
      <c r="A278" s="12"/>
      <c r="B278" s="66"/>
      <c r="C278" s="67"/>
      <c r="D278" s="2"/>
      <c r="E278" s="2"/>
      <c r="F278" s="76"/>
      <c r="G278" s="78"/>
      <c r="H278" s="76"/>
      <c r="I278" s="2"/>
      <c r="J278" s="2"/>
      <c r="K278" s="62"/>
      <c r="L278" s="62"/>
      <c r="M278" s="18"/>
      <c r="N278" s="5"/>
      <c r="O278" s="5"/>
      <c r="P278" s="5"/>
      <c r="Q278" s="5"/>
      <c r="R278" s="5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3" s="4" customFormat="1" ht="24.75" customHeight="1" x14ac:dyDescent="0.25">
      <c r="A279" s="100" t="s">
        <v>0</v>
      </c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21.75" customHeight="1" x14ac:dyDescent="0.25">
      <c r="A280" s="101" t="s">
        <v>876</v>
      </c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3" s="1" customFormat="1" ht="27.75" customHeight="1" x14ac:dyDescent="0.25">
      <c r="A281" s="83" t="s">
        <v>830</v>
      </c>
      <c r="B281" s="83"/>
      <c r="C281" s="83"/>
      <c r="D281" s="84" t="s">
        <v>10</v>
      </c>
      <c r="E281" s="84"/>
      <c r="F281" s="84"/>
      <c r="G281" s="84"/>
      <c r="H281" s="84"/>
      <c r="I281" s="80"/>
      <c r="J281" s="80"/>
      <c r="K281" s="84" t="s">
        <v>829</v>
      </c>
      <c r="L281" s="84"/>
      <c r="M281" s="84"/>
      <c r="N281" s="5"/>
      <c r="O281" s="5"/>
      <c r="P281" s="5"/>
      <c r="Q281" s="5"/>
      <c r="R281" s="5"/>
    </row>
    <row r="282" spans="1:33" s="1" customFormat="1" ht="36" x14ac:dyDescent="0.25">
      <c r="A282" s="94" t="s">
        <v>2</v>
      </c>
      <c r="B282" s="95" t="s">
        <v>3</v>
      </c>
      <c r="C282" s="96" t="s">
        <v>4</v>
      </c>
      <c r="D282" s="6" t="s">
        <v>858</v>
      </c>
      <c r="E282" s="6" t="s">
        <v>859</v>
      </c>
      <c r="F282" s="73" t="s">
        <v>860</v>
      </c>
      <c r="G282" s="73" t="s">
        <v>862</v>
      </c>
      <c r="H282" s="73" t="s">
        <v>863</v>
      </c>
      <c r="I282" s="85" t="s">
        <v>701</v>
      </c>
      <c r="J282" s="87" t="s">
        <v>874</v>
      </c>
      <c r="K282" s="85" t="s">
        <v>700</v>
      </c>
      <c r="L282" s="85" t="s">
        <v>873</v>
      </c>
      <c r="M282" s="87" t="s">
        <v>875</v>
      </c>
      <c r="N282" s="5"/>
      <c r="O282" s="5"/>
      <c r="P282" s="5"/>
      <c r="Q282" s="5"/>
      <c r="R282" s="5"/>
    </row>
    <row r="283" spans="1:33" s="1" customFormat="1" ht="28.5" customHeight="1" x14ac:dyDescent="0.25">
      <c r="A283" s="94"/>
      <c r="B283" s="95"/>
      <c r="C283" s="96"/>
      <c r="D283" s="6" t="s">
        <v>850</v>
      </c>
      <c r="E283" s="6" t="s">
        <v>811</v>
      </c>
      <c r="F283" s="73" t="s">
        <v>861</v>
      </c>
      <c r="G283" s="74" t="s">
        <v>13</v>
      </c>
      <c r="H283" s="74" t="s">
        <v>856</v>
      </c>
      <c r="I283" s="86"/>
      <c r="J283" s="87"/>
      <c r="K283" s="86"/>
      <c r="L283" s="86"/>
      <c r="M283" s="87"/>
      <c r="N283" s="5"/>
      <c r="P283" s="5"/>
      <c r="Q283" s="5"/>
      <c r="R283" s="5"/>
    </row>
    <row r="284" spans="1:33" s="1" customFormat="1" ht="34.5" customHeight="1" x14ac:dyDescent="0.25">
      <c r="A284" s="102" t="s">
        <v>5</v>
      </c>
      <c r="B284" s="103"/>
      <c r="C284" s="104"/>
      <c r="D284" s="7">
        <v>17</v>
      </c>
      <c r="E284" s="7">
        <v>12</v>
      </c>
      <c r="F284" s="29">
        <v>16</v>
      </c>
      <c r="G284" s="29">
        <v>17</v>
      </c>
      <c r="H284" s="29">
        <v>15</v>
      </c>
      <c r="I284" s="68">
        <f>D284+E284+F284+G284+H284</f>
        <v>77</v>
      </c>
      <c r="J284" s="8">
        <f>(I284/77)*100</f>
        <v>100</v>
      </c>
      <c r="K284" s="68">
        <v>46</v>
      </c>
      <c r="L284" s="68">
        <f t="shared" ref="L284:L299" si="25">I284+K284</f>
        <v>123</v>
      </c>
      <c r="M284" s="8">
        <f>(L284/123)*100</f>
        <v>100</v>
      </c>
      <c r="N284" s="5"/>
      <c r="P284" s="5"/>
      <c r="Q284" s="5"/>
      <c r="R284" s="5"/>
    </row>
    <row r="285" spans="1:33" s="1" customFormat="1" ht="35.1" customHeight="1" x14ac:dyDescent="0.25">
      <c r="A285" s="9">
        <v>1</v>
      </c>
      <c r="B285" s="35" t="s">
        <v>442</v>
      </c>
      <c r="C285" s="31" t="s">
        <v>443</v>
      </c>
      <c r="D285" s="9">
        <v>15</v>
      </c>
      <c r="E285" s="9">
        <v>11</v>
      </c>
      <c r="F285" s="11">
        <v>14</v>
      </c>
      <c r="G285" s="11">
        <v>16</v>
      </c>
      <c r="H285" s="11">
        <v>15</v>
      </c>
      <c r="I285" s="68">
        <f t="shared" ref="I285:I299" si="26">D285+E285+F285+G285+H285</f>
        <v>71</v>
      </c>
      <c r="J285" s="8">
        <f t="shared" ref="J285:J299" si="27">(I285/77)*100</f>
        <v>92.20779220779221</v>
      </c>
      <c r="K285" s="68">
        <v>38</v>
      </c>
      <c r="L285" s="68">
        <f t="shared" si="25"/>
        <v>109</v>
      </c>
      <c r="M285" s="8">
        <f t="shared" ref="M285:M299" si="28">(L285/123)*100</f>
        <v>88.617886178861795</v>
      </c>
      <c r="R285" s="19"/>
    </row>
    <row r="286" spans="1:33" s="1" customFormat="1" ht="35.1" customHeight="1" x14ac:dyDescent="0.25">
      <c r="A286" s="9">
        <v>2</v>
      </c>
      <c r="B286" s="35" t="s">
        <v>444</v>
      </c>
      <c r="C286" s="31" t="s">
        <v>445</v>
      </c>
      <c r="D286" s="9">
        <v>14</v>
      </c>
      <c r="E286" s="9">
        <v>10</v>
      </c>
      <c r="F286" s="11">
        <v>13</v>
      </c>
      <c r="G286" s="11">
        <v>13</v>
      </c>
      <c r="H286" s="11">
        <v>11</v>
      </c>
      <c r="I286" s="68">
        <f t="shared" si="26"/>
        <v>61</v>
      </c>
      <c r="J286" s="8">
        <f t="shared" si="27"/>
        <v>79.220779220779221</v>
      </c>
      <c r="K286" s="68">
        <v>25</v>
      </c>
      <c r="L286" s="68">
        <f t="shared" si="25"/>
        <v>86</v>
      </c>
      <c r="M286" s="8">
        <f t="shared" si="28"/>
        <v>69.918699186991873</v>
      </c>
      <c r="R286" s="19"/>
    </row>
    <row r="287" spans="1:33" s="1" customFormat="1" ht="35.1" customHeight="1" x14ac:dyDescent="0.25">
      <c r="A287" s="9">
        <v>3</v>
      </c>
      <c r="B287" s="35" t="s">
        <v>446</v>
      </c>
      <c r="C287" s="31" t="s">
        <v>447</v>
      </c>
      <c r="D287" s="9">
        <v>12</v>
      </c>
      <c r="E287" s="9">
        <v>11</v>
      </c>
      <c r="F287" s="11">
        <v>13</v>
      </c>
      <c r="G287" s="11">
        <v>14</v>
      </c>
      <c r="H287" s="11">
        <v>12</v>
      </c>
      <c r="I287" s="68">
        <f t="shared" si="26"/>
        <v>62</v>
      </c>
      <c r="J287" s="8">
        <f t="shared" si="27"/>
        <v>80.519480519480524</v>
      </c>
      <c r="K287" s="68">
        <v>34</v>
      </c>
      <c r="L287" s="68">
        <f t="shared" si="25"/>
        <v>96</v>
      </c>
      <c r="M287" s="8">
        <f t="shared" si="28"/>
        <v>78.048780487804876</v>
      </c>
      <c r="R287" s="19"/>
    </row>
    <row r="288" spans="1:33" s="1" customFormat="1" ht="35.1" customHeight="1" x14ac:dyDescent="0.25">
      <c r="A288" s="9">
        <v>4</v>
      </c>
      <c r="B288" s="35" t="s">
        <v>448</v>
      </c>
      <c r="C288" s="31" t="s">
        <v>449</v>
      </c>
      <c r="D288" s="9">
        <v>15</v>
      </c>
      <c r="E288" s="9">
        <v>11</v>
      </c>
      <c r="F288" s="11">
        <v>11</v>
      </c>
      <c r="G288" s="11">
        <v>13</v>
      </c>
      <c r="H288" s="11">
        <v>12</v>
      </c>
      <c r="I288" s="68">
        <f t="shared" si="26"/>
        <v>62</v>
      </c>
      <c r="J288" s="8">
        <f t="shared" si="27"/>
        <v>80.519480519480524</v>
      </c>
      <c r="K288" s="68">
        <v>4</v>
      </c>
      <c r="L288" s="68">
        <f t="shared" si="25"/>
        <v>66</v>
      </c>
      <c r="M288" s="8">
        <f t="shared" si="28"/>
        <v>53.658536585365859</v>
      </c>
      <c r="R288" s="19"/>
    </row>
    <row r="289" spans="1:33" s="1" customFormat="1" ht="35.1" customHeight="1" x14ac:dyDescent="0.25">
      <c r="A289" s="9">
        <v>5</v>
      </c>
      <c r="B289" s="35" t="s">
        <v>450</v>
      </c>
      <c r="C289" s="31" t="s">
        <v>451</v>
      </c>
      <c r="D289" s="9">
        <v>14</v>
      </c>
      <c r="E289" s="9">
        <v>10</v>
      </c>
      <c r="F289" s="11">
        <v>13</v>
      </c>
      <c r="G289" s="11">
        <v>15</v>
      </c>
      <c r="H289" s="11">
        <v>13</v>
      </c>
      <c r="I289" s="68">
        <f t="shared" si="26"/>
        <v>65</v>
      </c>
      <c r="J289" s="8">
        <f t="shared" si="27"/>
        <v>84.415584415584405</v>
      </c>
      <c r="K289" s="68">
        <v>41</v>
      </c>
      <c r="L289" s="68">
        <f t="shared" si="25"/>
        <v>106</v>
      </c>
      <c r="M289" s="8">
        <f t="shared" si="28"/>
        <v>86.178861788617894</v>
      </c>
      <c r="R289" s="19"/>
    </row>
    <row r="290" spans="1:33" s="1" customFormat="1" ht="35.1" customHeight="1" x14ac:dyDescent="0.25">
      <c r="A290" s="9">
        <v>6</v>
      </c>
      <c r="B290" s="35" t="s">
        <v>452</v>
      </c>
      <c r="C290" s="31" t="s">
        <v>453</v>
      </c>
      <c r="D290" s="9">
        <v>12</v>
      </c>
      <c r="E290" s="9">
        <v>10</v>
      </c>
      <c r="F290" s="11">
        <v>12</v>
      </c>
      <c r="G290" s="11">
        <v>15</v>
      </c>
      <c r="H290" s="11">
        <v>13</v>
      </c>
      <c r="I290" s="68">
        <f t="shared" si="26"/>
        <v>62</v>
      </c>
      <c r="J290" s="8">
        <f t="shared" si="27"/>
        <v>80.519480519480524</v>
      </c>
      <c r="K290" s="68">
        <v>38</v>
      </c>
      <c r="L290" s="68">
        <f t="shared" si="25"/>
        <v>100</v>
      </c>
      <c r="M290" s="8">
        <f t="shared" si="28"/>
        <v>81.300813008130078</v>
      </c>
      <c r="R290" s="19"/>
    </row>
    <row r="291" spans="1:33" s="1" customFormat="1" ht="35.1" customHeight="1" x14ac:dyDescent="0.25">
      <c r="A291" s="9">
        <v>7</v>
      </c>
      <c r="B291" s="35" t="s">
        <v>454</v>
      </c>
      <c r="C291" s="31" t="s">
        <v>455</v>
      </c>
      <c r="D291" s="9">
        <v>14</v>
      </c>
      <c r="E291" s="9">
        <v>10</v>
      </c>
      <c r="F291" s="11">
        <v>13</v>
      </c>
      <c r="G291" s="11">
        <v>16</v>
      </c>
      <c r="H291" s="11">
        <v>12</v>
      </c>
      <c r="I291" s="68">
        <f t="shared" si="26"/>
        <v>65</v>
      </c>
      <c r="J291" s="8">
        <f t="shared" si="27"/>
        <v>84.415584415584405</v>
      </c>
      <c r="K291" s="68">
        <v>26</v>
      </c>
      <c r="L291" s="68">
        <f t="shared" si="25"/>
        <v>91</v>
      </c>
      <c r="M291" s="8">
        <f t="shared" si="28"/>
        <v>73.983739837398375</v>
      </c>
      <c r="R291" s="19"/>
    </row>
    <row r="292" spans="1:33" s="1" customFormat="1" ht="35.1" customHeight="1" x14ac:dyDescent="0.25">
      <c r="A292" s="9">
        <v>8</v>
      </c>
      <c r="B292" s="42" t="s">
        <v>456</v>
      </c>
      <c r="C292" s="33" t="s">
        <v>457</v>
      </c>
      <c r="D292" s="9">
        <v>13</v>
      </c>
      <c r="E292" s="9">
        <v>9</v>
      </c>
      <c r="F292" s="11">
        <v>11</v>
      </c>
      <c r="G292" s="11">
        <v>14</v>
      </c>
      <c r="H292" s="11">
        <v>10</v>
      </c>
      <c r="I292" s="68">
        <f t="shared" si="26"/>
        <v>57</v>
      </c>
      <c r="J292" s="8">
        <f t="shared" si="27"/>
        <v>74.025974025974023</v>
      </c>
      <c r="K292" s="68">
        <v>30</v>
      </c>
      <c r="L292" s="68">
        <f t="shared" si="25"/>
        <v>87</v>
      </c>
      <c r="M292" s="8">
        <f t="shared" si="28"/>
        <v>70.731707317073173</v>
      </c>
      <c r="R292" s="19"/>
    </row>
    <row r="293" spans="1:33" s="1" customFormat="1" ht="35.1" customHeight="1" x14ac:dyDescent="0.25">
      <c r="A293" s="9">
        <v>9</v>
      </c>
      <c r="B293" s="35" t="s">
        <v>458</v>
      </c>
      <c r="C293" s="31" t="s">
        <v>459</v>
      </c>
      <c r="D293" s="9">
        <v>10</v>
      </c>
      <c r="E293" s="9">
        <v>6</v>
      </c>
      <c r="F293" s="11">
        <v>13</v>
      </c>
      <c r="G293" s="11">
        <v>13</v>
      </c>
      <c r="H293" s="11">
        <v>10</v>
      </c>
      <c r="I293" s="68">
        <f t="shared" si="26"/>
        <v>52</v>
      </c>
      <c r="J293" s="8">
        <f t="shared" si="27"/>
        <v>67.532467532467535</v>
      </c>
      <c r="K293" s="68">
        <v>17</v>
      </c>
      <c r="L293" s="68">
        <f t="shared" si="25"/>
        <v>69</v>
      </c>
      <c r="M293" s="8">
        <f t="shared" si="28"/>
        <v>56.09756097560976</v>
      </c>
      <c r="R293" s="19"/>
    </row>
    <row r="294" spans="1:33" s="1" customFormat="1" ht="35.1" customHeight="1" x14ac:dyDescent="0.25">
      <c r="A294" s="9">
        <v>10</v>
      </c>
      <c r="B294" s="35" t="s">
        <v>460</v>
      </c>
      <c r="C294" s="31" t="s">
        <v>461</v>
      </c>
      <c r="D294" s="9">
        <v>16</v>
      </c>
      <c r="E294" s="9">
        <v>11</v>
      </c>
      <c r="F294" s="11">
        <v>12</v>
      </c>
      <c r="G294" s="11">
        <v>14</v>
      </c>
      <c r="H294" s="11">
        <v>12</v>
      </c>
      <c r="I294" s="68">
        <f t="shared" si="26"/>
        <v>65</v>
      </c>
      <c r="J294" s="8">
        <f t="shared" si="27"/>
        <v>84.415584415584405</v>
      </c>
      <c r="K294" s="68">
        <v>38</v>
      </c>
      <c r="L294" s="68">
        <f t="shared" si="25"/>
        <v>103</v>
      </c>
      <c r="M294" s="8">
        <f t="shared" si="28"/>
        <v>83.739837398373979</v>
      </c>
      <c r="R294" s="19"/>
    </row>
    <row r="295" spans="1:33" s="1" customFormat="1" ht="35.1" customHeight="1" x14ac:dyDescent="0.25">
      <c r="A295" s="9">
        <v>11</v>
      </c>
      <c r="B295" s="35" t="s">
        <v>462</v>
      </c>
      <c r="C295" s="31" t="s">
        <v>463</v>
      </c>
      <c r="D295" s="9">
        <v>12</v>
      </c>
      <c r="E295" s="9">
        <v>8</v>
      </c>
      <c r="F295" s="11">
        <v>6</v>
      </c>
      <c r="G295" s="11">
        <v>8</v>
      </c>
      <c r="H295" s="11">
        <v>8</v>
      </c>
      <c r="I295" s="68">
        <f t="shared" si="26"/>
        <v>42</v>
      </c>
      <c r="J295" s="8">
        <f t="shared" si="27"/>
        <v>54.54545454545454</v>
      </c>
      <c r="K295" s="68">
        <v>20</v>
      </c>
      <c r="L295" s="68">
        <f t="shared" si="25"/>
        <v>62</v>
      </c>
      <c r="M295" s="8">
        <f t="shared" si="28"/>
        <v>50.40650406504065</v>
      </c>
      <c r="R295" s="19"/>
    </row>
    <row r="296" spans="1:33" s="1" customFormat="1" ht="35.1" customHeight="1" x14ac:dyDescent="0.25">
      <c r="A296" s="9">
        <v>12</v>
      </c>
      <c r="B296" s="35" t="s">
        <v>464</v>
      </c>
      <c r="C296" s="31" t="s">
        <v>465</v>
      </c>
      <c r="D296" s="9">
        <v>15</v>
      </c>
      <c r="E296" s="9">
        <v>11</v>
      </c>
      <c r="F296" s="11">
        <v>13</v>
      </c>
      <c r="G296" s="11">
        <v>14</v>
      </c>
      <c r="H296" s="11">
        <v>10</v>
      </c>
      <c r="I296" s="68">
        <f t="shared" si="26"/>
        <v>63</v>
      </c>
      <c r="J296" s="8">
        <f t="shared" si="27"/>
        <v>81.818181818181827</v>
      </c>
      <c r="K296" s="68">
        <v>34</v>
      </c>
      <c r="L296" s="68">
        <f t="shared" si="25"/>
        <v>97</v>
      </c>
      <c r="M296" s="8">
        <f t="shared" si="28"/>
        <v>78.861788617886177</v>
      </c>
      <c r="R296" s="19"/>
    </row>
    <row r="297" spans="1:33" s="1" customFormat="1" ht="35.1" customHeight="1" x14ac:dyDescent="0.25">
      <c r="A297" s="9">
        <v>13</v>
      </c>
      <c r="B297" s="35" t="s">
        <v>466</v>
      </c>
      <c r="C297" s="31" t="s">
        <v>467</v>
      </c>
      <c r="D297" s="9">
        <v>16</v>
      </c>
      <c r="E297" s="9">
        <v>11</v>
      </c>
      <c r="F297" s="11">
        <v>16</v>
      </c>
      <c r="G297" s="11">
        <v>15</v>
      </c>
      <c r="H297" s="11">
        <v>13</v>
      </c>
      <c r="I297" s="68">
        <f t="shared" si="26"/>
        <v>71</v>
      </c>
      <c r="J297" s="8">
        <f t="shared" si="27"/>
        <v>92.20779220779221</v>
      </c>
      <c r="K297" s="68">
        <v>41</v>
      </c>
      <c r="L297" s="68">
        <f t="shared" si="25"/>
        <v>112</v>
      </c>
      <c r="M297" s="8">
        <f t="shared" si="28"/>
        <v>91.056910569105682</v>
      </c>
      <c r="R297" s="19"/>
    </row>
    <row r="298" spans="1:33" s="1" customFormat="1" ht="35.1" customHeight="1" x14ac:dyDescent="0.25">
      <c r="A298" s="9">
        <v>14</v>
      </c>
      <c r="B298" s="35" t="s">
        <v>468</v>
      </c>
      <c r="C298" s="31" t="s">
        <v>469</v>
      </c>
      <c r="D298" s="9">
        <v>14</v>
      </c>
      <c r="E298" s="9">
        <v>11</v>
      </c>
      <c r="F298" s="11">
        <v>12</v>
      </c>
      <c r="G298" s="11">
        <v>16</v>
      </c>
      <c r="H298" s="11">
        <v>12</v>
      </c>
      <c r="I298" s="68">
        <f t="shared" si="26"/>
        <v>65</v>
      </c>
      <c r="J298" s="8">
        <f t="shared" si="27"/>
        <v>84.415584415584405</v>
      </c>
      <c r="K298" s="68">
        <v>37</v>
      </c>
      <c r="L298" s="68">
        <f t="shared" si="25"/>
        <v>102</v>
      </c>
      <c r="M298" s="8">
        <f t="shared" si="28"/>
        <v>82.926829268292678</v>
      </c>
      <c r="R298" s="19"/>
    </row>
    <row r="299" spans="1:33" s="1" customFormat="1" ht="35.1" customHeight="1" x14ac:dyDescent="0.25">
      <c r="A299" s="9">
        <v>15</v>
      </c>
      <c r="B299" s="63" t="s">
        <v>748</v>
      </c>
      <c r="C299" s="48" t="s">
        <v>749</v>
      </c>
      <c r="D299" s="9">
        <v>14</v>
      </c>
      <c r="E299" s="9">
        <v>10</v>
      </c>
      <c r="F299" s="11">
        <v>10</v>
      </c>
      <c r="G299" s="11">
        <v>12</v>
      </c>
      <c r="H299" s="11">
        <v>11</v>
      </c>
      <c r="I299" s="68">
        <f t="shared" si="26"/>
        <v>57</v>
      </c>
      <c r="J299" s="8">
        <f t="shared" si="27"/>
        <v>74.025974025974023</v>
      </c>
      <c r="K299" s="68">
        <v>26</v>
      </c>
      <c r="L299" s="68">
        <f t="shared" si="25"/>
        <v>83</v>
      </c>
      <c r="M299" s="8">
        <f t="shared" si="28"/>
        <v>67.479674796747972</v>
      </c>
      <c r="R299" s="19"/>
    </row>
    <row r="300" spans="1:33" s="1" customFormat="1" ht="35.1" customHeight="1" x14ac:dyDescent="0.25">
      <c r="A300" s="9">
        <v>16</v>
      </c>
      <c r="B300" s="70"/>
      <c r="C300" s="17"/>
      <c r="D300" s="9"/>
      <c r="E300" s="9"/>
      <c r="F300" s="11"/>
      <c r="G300" s="11"/>
      <c r="H300" s="11"/>
      <c r="I300" s="11"/>
      <c r="J300" s="11"/>
      <c r="K300" s="68"/>
      <c r="L300" s="68"/>
      <c r="M300" s="8"/>
      <c r="R300" s="19"/>
    </row>
    <row r="301" spans="1:33" s="1" customFormat="1" ht="35.1" customHeight="1" x14ac:dyDescent="0.25">
      <c r="A301" s="9">
        <v>17</v>
      </c>
      <c r="B301" s="70"/>
      <c r="C301" s="17"/>
      <c r="D301" s="9"/>
      <c r="E301" s="9"/>
      <c r="F301" s="11"/>
      <c r="G301" s="11"/>
      <c r="H301" s="11"/>
      <c r="I301" s="11"/>
      <c r="J301" s="11"/>
      <c r="K301" s="68"/>
      <c r="L301" s="68"/>
      <c r="M301" s="8"/>
      <c r="R301" s="19"/>
    </row>
    <row r="302" spans="1:33" s="1" customFormat="1" ht="39.75" customHeight="1" x14ac:dyDescent="0.25">
      <c r="A302" s="9">
        <v>18</v>
      </c>
      <c r="B302" s="70"/>
      <c r="C302" s="17"/>
      <c r="D302" s="9"/>
      <c r="E302" s="9"/>
      <c r="F302" s="11"/>
      <c r="G302" s="11"/>
      <c r="H302" s="11"/>
      <c r="I302" s="11"/>
      <c r="J302" s="11"/>
      <c r="K302" s="68"/>
      <c r="L302" s="68"/>
      <c r="M302" s="8"/>
      <c r="R302" s="19"/>
    </row>
    <row r="303" spans="1:33" s="4" customFormat="1" ht="18.75" x14ac:dyDescent="0.25">
      <c r="A303" s="100" t="s">
        <v>0</v>
      </c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21.75" customHeight="1" x14ac:dyDescent="0.25">
      <c r="A304" s="101" t="s">
        <v>876</v>
      </c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3" s="19" customFormat="1" ht="25.5" customHeight="1" x14ac:dyDescent="0.25">
      <c r="A305" s="83" t="s">
        <v>830</v>
      </c>
      <c r="B305" s="83"/>
      <c r="C305" s="83"/>
      <c r="D305" s="84" t="s">
        <v>8</v>
      </c>
      <c r="E305" s="84"/>
      <c r="F305" s="84"/>
      <c r="G305" s="84"/>
      <c r="H305" s="84"/>
      <c r="I305" s="80"/>
      <c r="J305" s="80"/>
      <c r="K305" s="84" t="s">
        <v>827</v>
      </c>
      <c r="L305" s="84"/>
      <c r="M305" s="84"/>
      <c r="N305" s="5"/>
      <c r="O305" s="5"/>
      <c r="P305" s="5"/>
      <c r="Q305" s="5"/>
      <c r="R305" s="5"/>
    </row>
    <row r="306" spans="1:33" s="19" customFormat="1" ht="24" customHeight="1" x14ac:dyDescent="0.25">
      <c r="A306" s="94" t="s">
        <v>2</v>
      </c>
      <c r="B306" s="95" t="s">
        <v>3</v>
      </c>
      <c r="C306" s="96" t="s">
        <v>4</v>
      </c>
      <c r="D306" s="6" t="s">
        <v>864</v>
      </c>
      <c r="E306" s="6" t="s">
        <v>866</v>
      </c>
      <c r="F306" s="73" t="s">
        <v>867</v>
      </c>
      <c r="G306" s="73" t="s">
        <v>869</v>
      </c>
      <c r="H306" s="73" t="s">
        <v>870</v>
      </c>
      <c r="I306" s="85" t="s">
        <v>701</v>
      </c>
      <c r="J306" s="87" t="s">
        <v>874</v>
      </c>
      <c r="K306" s="85" t="s">
        <v>700</v>
      </c>
      <c r="L306" s="85" t="s">
        <v>873</v>
      </c>
      <c r="M306" s="87" t="s">
        <v>875</v>
      </c>
      <c r="N306" s="5"/>
      <c r="O306" s="5"/>
      <c r="P306" s="5"/>
      <c r="Q306" s="5"/>
      <c r="R306" s="5"/>
    </row>
    <row r="307" spans="1:33" ht="25.5" customHeight="1" x14ac:dyDescent="0.25">
      <c r="A307" s="94"/>
      <c r="B307" s="95"/>
      <c r="C307" s="96"/>
      <c r="D307" s="6" t="s">
        <v>865</v>
      </c>
      <c r="E307" s="6" t="s">
        <v>812</v>
      </c>
      <c r="F307" s="73" t="s">
        <v>868</v>
      </c>
      <c r="G307" s="73" t="s">
        <v>813</v>
      </c>
      <c r="H307" s="73" t="s">
        <v>871</v>
      </c>
      <c r="I307" s="86"/>
      <c r="J307" s="87"/>
      <c r="K307" s="86"/>
      <c r="L307" s="86"/>
      <c r="M307" s="87"/>
      <c r="N307" s="5"/>
      <c r="O307" s="5"/>
      <c r="P307" s="5"/>
      <c r="Q307" s="5"/>
      <c r="R307" s="5"/>
    </row>
    <row r="308" spans="1:33" ht="28.5" customHeight="1" x14ac:dyDescent="0.25">
      <c r="A308" s="97" t="s">
        <v>9</v>
      </c>
      <c r="B308" s="98"/>
      <c r="C308" s="99"/>
      <c r="D308" s="7">
        <v>16</v>
      </c>
      <c r="E308" s="7">
        <v>16</v>
      </c>
      <c r="F308" s="29">
        <v>15</v>
      </c>
      <c r="G308" s="29">
        <v>16</v>
      </c>
      <c r="H308" s="29">
        <v>13</v>
      </c>
      <c r="I308" s="68">
        <f>D308+E308+F308+G308+H308</f>
        <v>76</v>
      </c>
      <c r="J308" s="8">
        <f>(I308/76)*100</f>
        <v>100</v>
      </c>
      <c r="K308" s="68">
        <v>46</v>
      </c>
      <c r="L308" s="68">
        <f t="shared" ref="L308:L372" si="29">I308+K308</f>
        <v>122</v>
      </c>
      <c r="M308" s="8">
        <f>(L308/122)*100</f>
        <v>100</v>
      </c>
      <c r="N308" s="5"/>
      <c r="O308" s="5"/>
      <c r="P308" s="5"/>
      <c r="Q308" s="5"/>
      <c r="R308" s="5"/>
    </row>
    <row r="309" spans="1:33" ht="21" customHeight="1" x14ac:dyDescent="0.25">
      <c r="A309" s="9">
        <v>1</v>
      </c>
      <c r="B309" s="30" t="s">
        <v>470</v>
      </c>
      <c r="C309" s="43" t="s">
        <v>471</v>
      </c>
      <c r="D309" s="13">
        <v>14</v>
      </c>
      <c r="E309" s="11">
        <v>13</v>
      </c>
      <c r="F309" s="13">
        <v>13</v>
      </c>
      <c r="G309" s="13">
        <v>14</v>
      </c>
      <c r="H309" s="13">
        <v>12</v>
      </c>
      <c r="I309" s="68">
        <f t="shared" ref="I309:I373" si="30">D309+E309+F309+G309+H309</f>
        <v>66</v>
      </c>
      <c r="J309" s="8">
        <f t="shared" ref="J309:J373" si="31">(I309/76)*100</f>
        <v>86.842105263157904</v>
      </c>
      <c r="K309" s="68">
        <v>42</v>
      </c>
      <c r="L309" s="68">
        <f t="shared" si="29"/>
        <v>108</v>
      </c>
      <c r="M309" s="8">
        <f t="shared" ref="M309:M373" si="32">(L309/122)*100</f>
        <v>88.52459016393442</v>
      </c>
      <c r="N309" s="21"/>
      <c r="O309" s="21"/>
      <c r="P309" s="21"/>
      <c r="Q309" s="21"/>
      <c r="R309" s="21"/>
    </row>
    <row r="310" spans="1:33" ht="21" customHeight="1" x14ac:dyDescent="0.25">
      <c r="A310" s="9">
        <v>2</v>
      </c>
      <c r="B310" s="30" t="s">
        <v>472</v>
      </c>
      <c r="C310" s="43" t="s">
        <v>473</v>
      </c>
      <c r="D310" s="13">
        <v>14</v>
      </c>
      <c r="E310" s="11">
        <v>11</v>
      </c>
      <c r="F310" s="13">
        <v>12</v>
      </c>
      <c r="G310" s="13">
        <v>12</v>
      </c>
      <c r="H310" s="13">
        <v>11</v>
      </c>
      <c r="I310" s="68">
        <f t="shared" si="30"/>
        <v>60</v>
      </c>
      <c r="J310" s="8">
        <f t="shared" si="31"/>
        <v>78.94736842105263</v>
      </c>
      <c r="K310" s="68">
        <v>35</v>
      </c>
      <c r="L310" s="68">
        <f t="shared" si="29"/>
        <v>95</v>
      </c>
      <c r="M310" s="8">
        <f t="shared" si="32"/>
        <v>77.868852459016395</v>
      </c>
      <c r="N310" s="5"/>
      <c r="O310" s="5"/>
      <c r="P310" s="5"/>
      <c r="Q310" s="5"/>
      <c r="R310" s="5"/>
    </row>
    <row r="311" spans="1:33" ht="21" customHeight="1" x14ac:dyDescent="0.25">
      <c r="A311" s="9">
        <v>3</v>
      </c>
      <c r="B311" s="30" t="s">
        <v>474</v>
      </c>
      <c r="C311" s="43" t="s">
        <v>475</v>
      </c>
      <c r="D311" s="13">
        <v>13</v>
      </c>
      <c r="E311" s="11">
        <v>15</v>
      </c>
      <c r="F311" s="13">
        <v>14</v>
      </c>
      <c r="G311" s="13">
        <v>12</v>
      </c>
      <c r="H311" s="13">
        <v>11</v>
      </c>
      <c r="I311" s="68">
        <f t="shared" si="30"/>
        <v>65</v>
      </c>
      <c r="J311" s="8">
        <f t="shared" si="31"/>
        <v>85.526315789473685</v>
      </c>
      <c r="K311" s="68">
        <v>40</v>
      </c>
      <c r="L311" s="68">
        <f t="shared" si="29"/>
        <v>105</v>
      </c>
      <c r="M311" s="8">
        <f t="shared" si="32"/>
        <v>86.065573770491795</v>
      </c>
      <c r="N311" s="5"/>
      <c r="O311" s="5"/>
      <c r="P311" s="5"/>
      <c r="Q311" s="5"/>
      <c r="R311" s="5"/>
    </row>
    <row r="312" spans="1:33" ht="21" customHeight="1" x14ac:dyDescent="0.25">
      <c r="A312" s="9">
        <v>4</v>
      </c>
      <c r="B312" s="30" t="s">
        <v>476</v>
      </c>
      <c r="C312" s="43" t="s">
        <v>477</v>
      </c>
      <c r="D312" s="13">
        <v>13</v>
      </c>
      <c r="E312" s="11">
        <v>11</v>
      </c>
      <c r="F312" s="13">
        <v>12</v>
      </c>
      <c r="G312" s="13">
        <v>11</v>
      </c>
      <c r="H312" s="13">
        <v>10</v>
      </c>
      <c r="I312" s="68">
        <f t="shared" si="30"/>
        <v>57</v>
      </c>
      <c r="J312" s="8">
        <f t="shared" si="31"/>
        <v>75</v>
      </c>
      <c r="K312" s="68">
        <v>41</v>
      </c>
      <c r="L312" s="68">
        <f t="shared" si="29"/>
        <v>98</v>
      </c>
      <c r="M312" s="8">
        <f t="shared" si="32"/>
        <v>80.327868852459019</v>
      </c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33" ht="21" customHeight="1" x14ac:dyDescent="0.25">
      <c r="A313" s="9">
        <v>5</v>
      </c>
      <c r="B313" s="30" t="s">
        <v>478</v>
      </c>
      <c r="C313" s="43" t="s">
        <v>479</v>
      </c>
      <c r="D313" s="13">
        <v>12</v>
      </c>
      <c r="E313" s="11">
        <v>14</v>
      </c>
      <c r="F313" s="13">
        <v>10</v>
      </c>
      <c r="G313" s="13">
        <v>10</v>
      </c>
      <c r="H313" s="13">
        <v>12</v>
      </c>
      <c r="I313" s="68">
        <f t="shared" si="30"/>
        <v>58</v>
      </c>
      <c r="J313" s="8">
        <f t="shared" si="31"/>
        <v>76.31578947368422</v>
      </c>
      <c r="K313" s="68">
        <v>29</v>
      </c>
      <c r="L313" s="68">
        <f t="shared" si="29"/>
        <v>87</v>
      </c>
      <c r="M313" s="8">
        <f t="shared" si="32"/>
        <v>71.311475409836063</v>
      </c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ht="21" customHeight="1" x14ac:dyDescent="0.25">
      <c r="A314" s="9">
        <v>6</v>
      </c>
      <c r="B314" s="30" t="s">
        <v>480</v>
      </c>
      <c r="C314" s="43" t="s">
        <v>481</v>
      </c>
      <c r="D314" s="13">
        <v>14</v>
      </c>
      <c r="E314" s="11">
        <v>12</v>
      </c>
      <c r="F314" s="13">
        <v>11</v>
      </c>
      <c r="G314" s="13">
        <v>11</v>
      </c>
      <c r="H314" s="13">
        <v>12</v>
      </c>
      <c r="I314" s="68">
        <f t="shared" si="30"/>
        <v>60</v>
      </c>
      <c r="J314" s="8">
        <f t="shared" si="31"/>
        <v>78.94736842105263</v>
      </c>
      <c r="K314" s="68">
        <v>37</v>
      </c>
      <c r="L314" s="68">
        <f t="shared" si="29"/>
        <v>97</v>
      </c>
      <c r="M314" s="8">
        <f t="shared" si="32"/>
        <v>79.508196721311478</v>
      </c>
      <c r="N314" s="3"/>
      <c r="O314" s="3"/>
      <c r="P314" s="3"/>
      <c r="Q314" s="3"/>
      <c r="R314" s="3"/>
      <c r="S314" s="5"/>
      <c r="T314" s="5"/>
      <c r="U314" s="5"/>
      <c r="V314" s="5"/>
      <c r="W314" s="5"/>
    </row>
    <row r="315" spans="1:33" ht="21" customHeight="1" x14ac:dyDescent="0.25">
      <c r="A315" s="9">
        <v>7</v>
      </c>
      <c r="B315" s="30" t="s">
        <v>482</v>
      </c>
      <c r="C315" s="43" t="s">
        <v>483</v>
      </c>
      <c r="D315" s="13">
        <v>15</v>
      </c>
      <c r="E315" s="11">
        <v>14</v>
      </c>
      <c r="F315" s="13">
        <v>12</v>
      </c>
      <c r="G315" s="13">
        <v>12</v>
      </c>
      <c r="H315" s="13">
        <v>12</v>
      </c>
      <c r="I315" s="68">
        <f t="shared" si="30"/>
        <v>65</v>
      </c>
      <c r="J315" s="8">
        <f t="shared" si="31"/>
        <v>85.526315789473685</v>
      </c>
      <c r="K315" s="68">
        <v>18</v>
      </c>
      <c r="L315" s="68">
        <f t="shared" si="29"/>
        <v>83</v>
      </c>
      <c r="M315" s="8">
        <f t="shared" si="32"/>
        <v>68.032786885245898</v>
      </c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ht="21" customHeight="1" x14ac:dyDescent="0.25">
      <c r="A316" s="9">
        <v>8</v>
      </c>
      <c r="B316" s="30" t="s">
        <v>484</v>
      </c>
      <c r="C316" s="43" t="s">
        <v>485</v>
      </c>
      <c r="D316" s="13">
        <v>13</v>
      </c>
      <c r="E316" s="11">
        <v>14</v>
      </c>
      <c r="F316" s="13">
        <v>12</v>
      </c>
      <c r="G316" s="13">
        <v>11</v>
      </c>
      <c r="H316" s="13">
        <v>11</v>
      </c>
      <c r="I316" s="68">
        <f t="shared" si="30"/>
        <v>61</v>
      </c>
      <c r="J316" s="8">
        <f t="shared" si="31"/>
        <v>80.26315789473685</v>
      </c>
      <c r="K316" s="68">
        <v>39</v>
      </c>
      <c r="L316" s="68">
        <f t="shared" si="29"/>
        <v>100</v>
      </c>
      <c r="M316" s="8">
        <f t="shared" si="32"/>
        <v>81.967213114754102</v>
      </c>
      <c r="N316" s="3"/>
      <c r="O316" s="3"/>
      <c r="P316" s="3"/>
      <c r="Q316" s="3"/>
      <c r="R316" s="3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ht="21" customHeight="1" x14ac:dyDescent="0.25">
      <c r="A317" s="9">
        <v>9</v>
      </c>
      <c r="B317" s="30" t="s">
        <v>486</v>
      </c>
      <c r="C317" s="43" t="s">
        <v>487</v>
      </c>
      <c r="D317" s="13">
        <v>13</v>
      </c>
      <c r="E317" s="11">
        <v>12</v>
      </c>
      <c r="F317" s="13">
        <v>10</v>
      </c>
      <c r="G317" s="13">
        <v>10</v>
      </c>
      <c r="H317" s="13">
        <v>11</v>
      </c>
      <c r="I317" s="68">
        <f t="shared" si="30"/>
        <v>56</v>
      </c>
      <c r="J317" s="8">
        <f t="shared" si="31"/>
        <v>73.68421052631578</v>
      </c>
      <c r="K317" s="68">
        <v>38</v>
      </c>
      <c r="L317" s="68">
        <f t="shared" si="29"/>
        <v>94</v>
      </c>
      <c r="M317" s="8">
        <f t="shared" si="32"/>
        <v>77.049180327868854</v>
      </c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s="22" customFormat="1" ht="21" customHeight="1" x14ac:dyDescent="0.25">
      <c r="A318" s="9">
        <v>10</v>
      </c>
      <c r="B318" s="30" t="s">
        <v>488</v>
      </c>
      <c r="C318" s="43" t="s">
        <v>489</v>
      </c>
      <c r="D318" s="13">
        <v>14</v>
      </c>
      <c r="E318" s="11">
        <v>14</v>
      </c>
      <c r="F318" s="13">
        <v>13</v>
      </c>
      <c r="G318" s="13">
        <v>13</v>
      </c>
      <c r="H318" s="13">
        <v>12</v>
      </c>
      <c r="I318" s="68">
        <f t="shared" si="30"/>
        <v>66</v>
      </c>
      <c r="J318" s="8">
        <f t="shared" si="31"/>
        <v>86.842105263157904</v>
      </c>
      <c r="K318" s="68">
        <v>19</v>
      </c>
      <c r="L318" s="68">
        <f t="shared" si="29"/>
        <v>85</v>
      </c>
      <c r="M318" s="8">
        <f t="shared" si="32"/>
        <v>69.672131147540981</v>
      </c>
      <c r="N318" s="5"/>
      <c r="O318" s="5"/>
      <c r="P318" s="5"/>
      <c r="Q318" s="5"/>
      <c r="R318" s="5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</row>
    <row r="319" spans="1:33" ht="21" customHeight="1" x14ac:dyDescent="0.25">
      <c r="A319" s="9">
        <v>11</v>
      </c>
      <c r="B319" s="30" t="s">
        <v>490</v>
      </c>
      <c r="C319" s="43" t="s">
        <v>491</v>
      </c>
      <c r="D319" s="13">
        <v>14</v>
      </c>
      <c r="E319" s="11">
        <v>10</v>
      </c>
      <c r="F319" s="13">
        <v>12</v>
      </c>
      <c r="G319" s="13">
        <v>13</v>
      </c>
      <c r="H319" s="13">
        <v>8</v>
      </c>
      <c r="I319" s="68">
        <f t="shared" si="30"/>
        <v>57</v>
      </c>
      <c r="J319" s="8">
        <f t="shared" si="31"/>
        <v>75</v>
      </c>
      <c r="K319" s="68">
        <v>30</v>
      </c>
      <c r="L319" s="68">
        <f t="shared" si="29"/>
        <v>87</v>
      </c>
      <c r="M319" s="8">
        <f t="shared" si="32"/>
        <v>71.311475409836063</v>
      </c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ht="21" customHeight="1" x14ac:dyDescent="0.25">
      <c r="A320" s="9">
        <v>12</v>
      </c>
      <c r="B320" s="30" t="s">
        <v>492</v>
      </c>
      <c r="C320" s="43" t="s">
        <v>493</v>
      </c>
      <c r="D320" s="13">
        <v>12</v>
      </c>
      <c r="E320" s="11">
        <v>13</v>
      </c>
      <c r="F320" s="13">
        <v>13</v>
      </c>
      <c r="G320" s="13">
        <v>12</v>
      </c>
      <c r="H320" s="13">
        <v>11</v>
      </c>
      <c r="I320" s="68">
        <f t="shared" si="30"/>
        <v>61</v>
      </c>
      <c r="J320" s="8">
        <f t="shared" si="31"/>
        <v>80.26315789473685</v>
      </c>
      <c r="K320" s="68">
        <v>26</v>
      </c>
      <c r="L320" s="68">
        <f t="shared" si="29"/>
        <v>87</v>
      </c>
      <c r="M320" s="8">
        <f t="shared" si="32"/>
        <v>71.311475409836063</v>
      </c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ht="21" customHeight="1" x14ac:dyDescent="0.25">
      <c r="A321" s="9">
        <v>13</v>
      </c>
      <c r="B321" s="30" t="s">
        <v>494</v>
      </c>
      <c r="C321" s="43" t="s">
        <v>495</v>
      </c>
      <c r="D321" s="13">
        <v>11</v>
      </c>
      <c r="E321" s="11">
        <v>12</v>
      </c>
      <c r="F321" s="13">
        <v>11</v>
      </c>
      <c r="G321" s="13">
        <v>13</v>
      </c>
      <c r="H321" s="13">
        <v>10</v>
      </c>
      <c r="I321" s="68">
        <f t="shared" si="30"/>
        <v>57</v>
      </c>
      <c r="J321" s="8">
        <f t="shared" si="31"/>
        <v>75</v>
      </c>
      <c r="K321" s="68">
        <v>17</v>
      </c>
      <c r="L321" s="68">
        <f t="shared" si="29"/>
        <v>74</v>
      </c>
      <c r="M321" s="8">
        <f t="shared" si="32"/>
        <v>60.655737704918032</v>
      </c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ht="21" customHeight="1" x14ac:dyDescent="0.25">
      <c r="A322" s="9">
        <v>14</v>
      </c>
      <c r="B322" s="30" t="s">
        <v>496</v>
      </c>
      <c r="C322" s="43" t="s">
        <v>497</v>
      </c>
      <c r="D322" s="13">
        <v>15</v>
      </c>
      <c r="E322" s="11">
        <v>13</v>
      </c>
      <c r="F322" s="13">
        <v>13</v>
      </c>
      <c r="G322" s="13">
        <v>14</v>
      </c>
      <c r="H322" s="13">
        <v>12</v>
      </c>
      <c r="I322" s="68">
        <f t="shared" si="30"/>
        <v>67</v>
      </c>
      <c r="J322" s="8">
        <f t="shared" si="31"/>
        <v>88.157894736842096</v>
      </c>
      <c r="K322" s="68">
        <v>16</v>
      </c>
      <c r="L322" s="68">
        <f t="shared" si="29"/>
        <v>83</v>
      </c>
      <c r="M322" s="8">
        <f t="shared" si="32"/>
        <v>68.032786885245898</v>
      </c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s="23" customFormat="1" ht="21" customHeight="1" x14ac:dyDescent="0.25">
      <c r="A323" s="9">
        <v>15</v>
      </c>
      <c r="B323" s="30" t="s">
        <v>498</v>
      </c>
      <c r="C323" s="43" t="s">
        <v>499</v>
      </c>
      <c r="D323" s="13">
        <v>11</v>
      </c>
      <c r="E323" s="11">
        <v>15</v>
      </c>
      <c r="F323" s="13">
        <v>10</v>
      </c>
      <c r="G323" s="13">
        <v>10</v>
      </c>
      <c r="H323" s="13">
        <v>11</v>
      </c>
      <c r="I323" s="68">
        <f t="shared" si="30"/>
        <v>57</v>
      </c>
      <c r="J323" s="8">
        <f t="shared" si="31"/>
        <v>75</v>
      </c>
      <c r="K323" s="68">
        <v>23</v>
      </c>
      <c r="L323" s="68">
        <f t="shared" si="29"/>
        <v>80</v>
      </c>
      <c r="M323" s="8">
        <f t="shared" si="32"/>
        <v>65.573770491803273</v>
      </c>
      <c r="N323" s="5"/>
      <c r="O323" s="5"/>
      <c r="P323" s="5"/>
      <c r="Q323" s="5"/>
      <c r="R323" s="5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21" customHeight="1" x14ac:dyDescent="0.25">
      <c r="A324" s="9">
        <v>16</v>
      </c>
      <c r="B324" s="30" t="s">
        <v>500</v>
      </c>
      <c r="C324" s="43" t="s">
        <v>501</v>
      </c>
      <c r="D324" s="13">
        <v>12</v>
      </c>
      <c r="E324" s="11">
        <v>13</v>
      </c>
      <c r="F324" s="13">
        <v>12</v>
      </c>
      <c r="G324" s="13">
        <v>15</v>
      </c>
      <c r="H324" s="13">
        <v>11</v>
      </c>
      <c r="I324" s="68">
        <f t="shared" si="30"/>
        <v>63</v>
      </c>
      <c r="J324" s="8">
        <f t="shared" si="31"/>
        <v>82.89473684210526</v>
      </c>
      <c r="K324" s="68">
        <v>27</v>
      </c>
      <c r="L324" s="68">
        <f t="shared" si="29"/>
        <v>90</v>
      </c>
      <c r="M324" s="8">
        <f t="shared" si="32"/>
        <v>73.770491803278688</v>
      </c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s="23" customFormat="1" ht="21" customHeight="1" x14ac:dyDescent="0.25">
      <c r="A325" s="9">
        <v>17</v>
      </c>
      <c r="B325" s="30" t="s">
        <v>502</v>
      </c>
      <c r="C325" s="43" t="s">
        <v>503</v>
      </c>
      <c r="D325" s="13">
        <v>16</v>
      </c>
      <c r="E325" s="11">
        <v>16</v>
      </c>
      <c r="F325" s="13">
        <v>15</v>
      </c>
      <c r="G325" s="13">
        <v>14</v>
      </c>
      <c r="H325" s="13">
        <v>13</v>
      </c>
      <c r="I325" s="68">
        <f t="shared" si="30"/>
        <v>74</v>
      </c>
      <c r="J325" s="8">
        <f t="shared" si="31"/>
        <v>97.368421052631575</v>
      </c>
      <c r="K325" s="68">
        <v>29</v>
      </c>
      <c r="L325" s="68">
        <f t="shared" si="29"/>
        <v>103</v>
      </c>
      <c r="M325" s="8">
        <f t="shared" si="32"/>
        <v>84.426229508196727</v>
      </c>
      <c r="N325" s="5"/>
      <c r="O325" s="5"/>
      <c r="P325" s="5"/>
      <c r="Q325" s="5"/>
      <c r="R325" s="5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21" customHeight="1" x14ac:dyDescent="0.25">
      <c r="A326" s="9">
        <v>18</v>
      </c>
      <c r="B326" s="30" t="s">
        <v>504</v>
      </c>
      <c r="C326" s="43" t="s">
        <v>505</v>
      </c>
      <c r="D326" s="13">
        <v>13</v>
      </c>
      <c r="E326" s="11">
        <v>12</v>
      </c>
      <c r="F326" s="13">
        <v>11</v>
      </c>
      <c r="G326" s="13">
        <v>9</v>
      </c>
      <c r="H326" s="13">
        <v>12</v>
      </c>
      <c r="I326" s="68">
        <f t="shared" si="30"/>
        <v>57</v>
      </c>
      <c r="J326" s="8">
        <f t="shared" si="31"/>
        <v>75</v>
      </c>
      <c r="K326" s="68">
        <v>28</v>
      </c>
      <c r="L326" s="68">
        <f t="shared" si="29"/>
        <v>85</v>
      </c>
      <c r="M326" s="8">
        <f t="shared" si="32"/>
        <v>69.672131147540981</v>
      </c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ht="21" customHeight="1" x14ac:dyDescent="0.25">
      <c r="A327" s="9">
        <v>19</v>
      </c>
      <c r="B327" s="30" t="s">
        <v>506</v>
      </c>
      <c r="C327" s="43" t="s">
        <v>507</v>
      </c>
      <c r="D327" s="13">
        <v>11</v>
      </c>
      <c r="E327" s="11">
        <v>8</v>
      </c>
      <c r="F327" s="13">
        <v>8</v>
      </c>
      <c r="G327" s="13">
        <v>14</v>
      </c>
      <c r="H327" s="13">
        <v>6</v>
      </c>
      <c r="I327" s="68">
        <f t="shared" si="30"/>
        <v>47</v>
      </c>
      <c r="J327" s="8">
        <f t="shared" si="31"/>
        <v>61.842105263157897</v>
      </c>
      <c r="K327" s="68">
        <v>24</v>
      </c>
      <c r="L327" s="68">
        <f t="shared" si="29"/>
        <v>71</v>
      </c>
      <c r="M327" s="8">
        <f t="shared" si="32"/>
        <v>58.196721311475407</v>
      </c>
      <c r="N327" s="3"/>
      <c r="O327" s="3"/>
      <c r="P327" s="3"/>
      <c r="Q327" s="3"/>
      <c r="R327" s="3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ht="21" customHeight="1" x14ac:dyDescent="0.25">
      <c r="A328" s="9">
        <v>20</v>
      </c>
      <c r="B328" s="30" t="s">
        <v>508</v>
      </c>
      <c r="C328" s="43" t="s">
        <v>509</v>
      </c>
      <c r="D328" s="13">
        <v>15</v>
      </c>
      <c r="E328" s="11">
        <v>14</v>
      </c>
      <c r="F328" s="13">
        <v>7</v>
      </c>
      <c r="G328" s="13">
        <v>13</v>
      </c>
      <c r="H328" s="13">
        <v>12</v>
      </c>
      <c r="I328" s="68">
        <f t="shared" si="30"/>
        <v>61</v>
      </c>
      <c r="J328" s="8">
        <f t="shared" si="31"/>
        <v>80.26315789473685</v>
      </c>
      <c r="K328" s="68">
        <v>28</v>
      </c>
      <c r="L328" s="68">
        <f t="shared" si="29"/>
        <v>89</v>
      </c>
      <c r="M328" s="8">
        <f t="shared" si="32"/>
        <v>72.950819672131146</v>
      </c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ht="21" customHeight="1" x14ac:dyDescent="0.25">
      <c r="A329" s="9">
        <v>21</v>
      </c>
      <c r="B329" s="30" t="s">
        <v>510</v>
      </c>
      <c r="C329" s="43" t="s">
        <v>511</v>
      </c>
      <c r="D329" s="13">
        <v>13</v>
      </c>
      <c r="E329" s="11">
        <v>11</v>
      </c>
      <c r="F329" s="13">
        <v>12</v>
      </c>
      <c r="G329" s="13">
        <v>14</v>
      </c>
      <c r="H329" s="13">
        <v>7</v>
      </c>
      <c r="I329" s="68">
        <f t="shared" si="30"/>
        <v>57</v>
      </c>
      <c r="J329" s="8">
        <f t="shared" si="31"/>
        <v>75</v>
      </c>
      <c r="K329" s="68">
        <v>34</v>
      </c>
      <c r="L329" s="68">
        <f t="shared" si="29"/>
        <v>91</v>
      </c>
      <c r="M329" s="8">
        <f t="shared" si="32"/>
        <v>74.590163934426229</v>
      </c>
      <c r="N329" s="3"/>
      <c r="O329" s="3"/>
      <c r="P329" s="3"/>
      <c r="Q329" s="3"/>
      <c r="R329" s="3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ht="21" customHeight="1" x14ac:dyDescent="0.25">
      <c r="A330" s="9">
        <v>22</v>
      </c>
      <c r="B330" s="30" t="s">
        <v>512</v>
      </c>
      <c r="C330" s="43" t="s">
        <v>513</v>
      </c>
      <c r="D330" s="13">
        <v>15</v>
      </c>
      <c r="E330" s="11">
        <v>11</v>
      </c>
      <c r="F330" s="13">
        <v>8</v>
      </c>
      <c r="G330" s="13">
        <v>14</v>
      </c>
      <c r="H330" s="13">
        <v>11</v>
      </c>
      <c r="I330" s="68">
        <f t="shared" si="30"/>
        <v>59</v>
      </c>
      <c r="J330" s="8">
        <f t="shared" si="31"/>
        <v>77.631578947368425</v>
      </c>
      <c r="K330" s="68">
        <v>35</v>
      </c>
      <c r="L330" s="68">
        <f t="shared" si="29"/>
        <v>94</v>
      </c>
      <c r="M330" s="8">
        <f t="shared" si="32"/>
        <v>77.049180327868854</v>
      </c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ht="21" customHeight="1" x14ac:dyDescent="0.25">
      <c r="A331" s="9">
        <v>23</v>
      </c>
      <c r="B331" s="30" t="s">
        <v>514</v>
      </c>
      <c r="C331" s="43" t="s">
        <v>515</v>
      </c>
      <c r="D331" s="13">
        <v>15</v>
      </c>
      <c r="E331" s="11">
        <v>16</v>
      </c>
      <c r="F331" s="13">
        <v>14</v>
      </c>
      <c r="G331" s="13">
        <v>13</v>
      </c>
      <c r="H331" s="13">
        <v>13</v>
      </c>
      <c r="I331" s="68">
        <f t="shared" si="30"/>
        <v>71</v>
      </c>
      <c r="J331" s="8">
        <f t="shared" si="31"/>
        <v>93.421052631578945</v>
      </c>
      <c r="K331" s="68">
        <v>25</v>
      </c>
      <c r="L331" s="68">
        <f t="shared" si="29"/>
        <v>96</v>
      </c>
      <c r="M331" s="8">
        <f t="shared" si="32"/>
        <v>78.688524590163937</v>
      </c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ht="21" customHeight="1" x14ac:dyDescent="0.25">
      <c r="A332" s="9">
        <v>24</v>
      </c>
      <c r="B332" s="30" t="s">
        <v>516</v>
      </c>
      <c r="C332" s="43" t="s">
        <v>517</v>
      </c>
      <c r="D332" s="13">
        <v>15</v>
      </c>
      <c r="E332" s="11">
        <v>14</v>
      </c>
      <c r="F332" s="13">
        <v>12</v>
      </c>
      <c r="G332" s="13">
        <v>11</v>
      </c>
      <c r="H332" s="13">
        <v>10</v>
      </c>
      <c r="I332" s="68">
        <f t="shared" si="30"/>
        <v>62</v>
      </c>
      <c r="J332" s="8">
        <f t="shared" si="31"/>
        <v>81.578947368421055</v>
      </c>
      <c r="K332" s="68">
        <v>27</v>
      </c>
      <c r="L332" s="68">
        <f t="shared" si="29"/>
        <v>89</v>
      </c>
      <c r="M332" s="8">
        <f t="shared" si="32"/>
        <v>72.950819672131146</v>
      </c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ht="21" customHeight="1" x14ac:dyDescent="0.25">
      <c r="A333" s="9">
        <v>25</v>
      </c>
      <c r="B333" s="30" t="s">
        <v>518</v>
      </c>
      <c r="C333" s="43" t="s">
        <v>519</v>
      </c>
      <c r="D333" s="13">
        <v>13</v>
      </c>
      <c r="E333" s="11">
        <v>13</v>
      </c>
      <c r="F333" s="13">
        <v>14</v>
      </c>
      <c r="G333" s="13">
        <v>13</v>
      </c>
      <c r="H333" s="13">
        <v>11</v>
      </c>
      <c r="I333" s="68">
        <f t="shared" si="30"/>
        <v>64</v>
      </c>
      <c r="J333" s="8">
        <f t="shared" si="31"/>
        <v>84.210526315789465</v>
      </c>
      <c r="K333" s="68">
        <v>20</v>
      </c>
      <c r="L333" s="68">
        <f t="shared" si="29"/>
        <v>84</v>
      </c>
      <c r="M333" s="8">
        <f t="shared" si="32"/>
        <v>68.852459016393439</v>
      </c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ht="21" customHeight="1" x14ac:dyDescent="0.25">
      <c r="A334" s="9">
        <v>26</v>
      </c>
      <c r="B334" s="30" t="s">
        <v>520</v>
      </c>
      <c r="C334" s="43" t="s">
        <v>521</v>
      </c>
      <c r="D334" s="13">
        <v>12</v>
      </c>
      <c r="E334" s="11">
        <v>14</v>
      </c>
      <c r="F334" s="13">
        <v>14</v>
      </c>
      <c r="G334" s="13">
        <v>16</v>
      </c>
      <c r="H334" s="13">
        <v>12</v>
      </c>
      <c r="I334" s="68">
        <f t="shared" si="30"/>
        <v>68</v>
      </c>
      <c r="J334" s="8">
        <f t="shared" si="31"/>
        <v>89.473684210526315</v>
      </c>
      <c r="K334" s="68">
        <v>46</v>
      </c>
      <c r="L334" s="68">
        <f t="shared" si="29"/>
        <v>114</v>
      </c>
      <c r="M334" s="8">
        <f t="shared" si="32"/>
        <v>93.442622950819683</v>
      </c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ht="21" customHeight="1" x14ac:dyDescent="0.25">
      <c r="A335" s="9">
        <v>27</v>
      </c>
      <c r="B335" s="30" t="s">
        <v>522</v>
      </c>
      <c r="C335" s="43" t="s">
        <v>523</v>
      </c>
      <c r="D335" s="13">
        <v>15</v>
      </c>
      <c r="E335" s="11">
        <v>16</v>
      </c>
      <c r="F335" s="13">
        <v>14</v>
      </c>
      <c r="G335" s="13">
        <v>7</v>
      </c>
      <c r="H335" s="13">
        <v>12</v>
      </c>
      <c r="I335" s="68">
        <f t="shared" si="30"/>
        <v>64</v>
      </c>
      <c r="J335" s="8">
        <f t="shared" si="31"/>
        <v>84.210526315789465</v>
      </c>
      <c r="K335" s="68">
        <v>40</v>
      </c>
      <c r="L335" s="68">
        <f t="shared" si="29"/>
        <v>104</v>
      </c>
      <c r="M335" s="8">
        <f t="shared" si="32"/>
        <v>85.245901639344254</v>
      </c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s="4" customFormat="1" ht="21" customHeight="1" x14ac:dyDescent="0.25">
      <c r="A336" s="9">
        <v>28</v>
      </c>
      <c r="B336" s="30" t="s">
        <v>524</v>
      </c>
      <c r="C336" s="43" t="s">
        <v>525</v>
      </c>
      <c r="D336" s="13">
        <v>3</v>
      </c>
      <c r="E336" s="11">
        <v>8</v>
      </c>
      <c r="F336" s="13">
        <v>4</v>
      </c>
      <c r="G336" s="13">
        <v>6</v>
      </c>
      <c r="H336" s="13">
        <v>6</v>
      </c>
      <c r="I336" s="68">
        <f t="shared" si="30"/>
        <v>27</v>
      </c>
      <c r="J336" s="8">
        <f t="shared" si="31"/>
        <v>35.526315789473685</v>
      </c>
      <c r="K336" s="68">
        <v>20</v>
      </c>
      <c r="L336" s="68">
        <f t="shared" si="29"/>
        <v>47</v>
      </c>
      <c r="M336" s="8">
        <f t="shared" si="32"/>
        <v>38.524590163934427</v>
      </c>
      <c r="N336" s="5"/>
      <c r="O336" s="5"/>
      <c r="P336" s="5"/>
      <c r="Q336" s="5"/>
      <c r="R336" s="5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21" customHeight="1" x14ac:dyDescent="0.25">
      <c r="A337" s="9">
        <v>29</v>
      </c>
      <c r="B337" s="30" t="s">
        <v>526</v>
      </c>
      <c r="C337" s="43" t="s">
        <v>527</v>
      </c>
      <c r="D337" s="13">
        <v>15</v>
      </c>
      <c r="E337" s="11">
        <v>10</v>
      </c>
      <c r="F337" s="13">
        <v>12</v>
      </c>
      <c r="G337" s="13">
        <v>13</v>
      </c>
      <c r="H337" s="13">
        <v>12</v>
      </c>
      <c r="I337" s="68">
        <f t="shared" si="30"/>
        <v>62</v>
      </c>
      <c r="J337" s="8">
        <f t="shared" si="31"/>
        <v>81.578947368421055</v>
      </c>
      <c r="K337" s="68">
        <v>26</v>
      </c>
      <c r="L337" s="68">
        <f t="shared" si="29"/>
        <v>88</v>
      </c>
      <c r="M337" s="8">
        <f t="shared" si="32"/>
        <v>72.131147540983605</v>
      </c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s="4" customFormat="1" ht="21" customHeight="1" x14ac:dyDescent="0.25">
      <c r="A338" s="9">
        <v>30</v>
      </c>
      <c r="B338" s="30" t="s">
        <v>528</v>
      </c>
      <c r="C338" s="43" t="s">
        <v>529</v>
      </c>
      <c r="D338" s="13">
        <v>15</v>
      </c>
      <c r="E338" s="11">
        <v>12</v>
      </c>
      <c r="F338" s="13">
        <v>12</v>
      </c>
      <c r="G338" s="13">
        <v>12</v>
      </c>
      <c r="H338" s="13">
        <v>13</v>
      </c>
      <c r="I338" s="68">
        <f t="shared" si="30"/>
        <v>64</v>
      </c>
      <c r="J338" s="8">
        <f t="shared" si="31"/>
        <v>84.210526315789465</v>
      </c>
      <c r="K338" s="68">
        <v>38</v>
      </c>
      <c r="L338" s="68">
        <f t="shared" si="29"/>
        <v>102</v>
      </c>
      <c r="M338" s="8">
        <f t="shared" si="32"/>
        <v>83.606557377049185</v>
      </c>
      <c r="N338" s="5"/>
      <c r="O338" s="5"/>
      <c r="P338" s="5"/>
      <c r="Q338" s="5"/>
      <c r="R338" s="5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s="4" customFormat="1" ht="21" customHeight="1" x14ac:dyDescent="0.25">
      <c r="A339" s="9">
        <v>31</v>
      </c>
      <c r="B339" s="30" t="s">
        <v>530</v>
      </c>
      <c r="C339" s="43" t="s">
        <v>531</v>
      </c>
      <c r="D339" s="13">
        <v>14</v>
      </c>
      <c r="E339" s="11">
        <v>12</v>
      </c>
      <c r="F339" s="13">
        <v>9</v>
      </c>
      <c r="G339" s="13">
        <v>12</v>
      </c>
      <c r="H339" s="13">
        <v>13</v>
      </c>
      <c r="I339" s="68">
        <f t="shared" si="30"/>
        <v>60</v>
      </c>
      <c r="J339" s="8">
        <f t="shared" si="31"/>
        <v>78.94736842105263</v>
      </c>
      <c r="K339" s="68">
        <v>34</v>
      </c>
      <c r="L339" s="68">
        <f t="shared" si="29"/>
        <v>94</v>
      </c>
      <c r="M339" s="8">
        <f t="shared" si="32"/>
        <v>77.049180327868854</v>
      </c>
      <c r="N339" s="5"/>
      <c r="O339" s="5"/>
      <c r="P339" s="5"/>
      <c r="Q339" s="5"/>
      <c r="R339" s="5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s="4" customFormat="1" ht="21" customHeight="1" x14ac:dyDescent="0.25">
      <c r="A340" s="9">
        <v>32</v>
      </c>
      <c r="B340" s="30" t="s">
        <v>532</v>
      </c>
      <c r="C340" s="43" t="s">
        <v>533</v>
      </c>
      <c r="D340" s="13">
        <v>16</v>
      </c>
      <c r="E340" s="11">
        <v>14</v>
      </c>
      <c r="F340" s="13">
        <v>13</v>
      </c>
      <c r="G340" s="13">
        <v>14</v>
      </c>
      <c r="H340" s="13">
        <v>13</v>
      </c>
      <c r="I340" s="68">
        <f t="shared" si="30"/>
        <v>70</v>
      </c>
      <c r="J340" s="8">
        <f t="shared" si="31"/>
        <v>92.10526315789474</v>
      </c>
      <c r="K340" s="68">
        <v>34</v>
      </c>
      <c r="L340" s="68">
        <f t="shared" si="29"/>
        <v>104</v>
      </c>
      <c r="M340" s="8">
        <f t="shared" si="32"/>
        <v>85.245901639344254</v>
      </c>
      <c r="N340" s="5"/>
      <c r="O340" s="5"/>
      <c r="P340" s="5"/>
      <c r="Q340" s="5"/>
      <c r="R340" s="5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s="4" customFormat="1" ht="21" customHeight="1" x14ac:dyDescent="0.25">
      <c r="A341" s="9">
        <v>33</v>
      </c>
      <c r="B341" s="30" t="s">
        <v>534</v>
      </c>
      <c r="C341" s="44" t="s">
        <v>535</v>
      </c>
      <c r="D341" s="13">
        <v>14</v>
      </c>
      <c r="E341" s="11">
        <v>15</v>
      </c>
      <c r="F341" s="13">
        <v>13</v>
      </c>
      <c r="G341" s="13">
        <v>14</v>
      </c>
      <c r="H341" s="13">
        <v>11</v>
      </c>
      <c r="I341" s="68">
        <f t="shared" si="30"/>
        <v>67</v>
      </c>
      <c r="J341" s="8">
        <f t="shared" si="31"/>
        <v>88.157894736842096</v>
      </c>
      <c r="K341" s="68">
        <v>40</v>
      </c>
      <c r="L341" s="68">
        <f t="shared" si="29"/>
        <v>107</v>
      </c>
      <c r="M341" s="8">
        <f t="shared" si="32"/>
        <v>87.704918032786878</v>
      </c>
      <c r="N341" s="5"/>
      <c r="O341" s="5"/>
      <c r="P341" s="5"/>
      <c r="Q341" s="5"/>
      <c r="R341" s="5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s="19" customFormat="1" ht="25.5" customHeight="1" x14ac:dyDescent="0.25">
      <c r="A342" s="83" t="s">
        <v>830</v>
      </c>
      <c r="B342" s="83"/>
      <c r="C342" s="83"/>
      <c r="D342" s="84" t="s">
        <v>8</v>
      </c>
      <c r="E342" s="84"/>
      <c r="F342" s="84"/>
      <c r="G342" s="84"/>
      <c r="H342" s="84"/>
      <c r="I342" s="80"/>
      <c r="J342" s="80"/>
      <c r="K342" s="84" t="s">
        <v>827</v>
      </c>
      <c r="L342" s="84"/>
      <c r="M342" s="84"/>
      <c r="N342" s="5"/>
      <c r="O342" s="5"/>
      <c r="P342" s="5"/>
      <c r="Q342" s="5"/>
      <c r="R342" s="5"/>
    </row>
    <row r="343" spans="1:33" ht="21" customHeight="1" x14ac:dyDescent="0.25">
      <c r="A343" s="9">
        <v>34</v>
      </c>
      <c r="B343" s="30" t="s">
        <v>536</v>
      </c>
      <c r="C343" s="43" t="s">
        <v>307</v>
      </c>
      <c r="D343" s="13">
        <v>13</v>
      </c>
      <c r="E343" s="11">
        <v>11</v>
      </c>
      <c r="F343" s="13">
        <v>12</v>
      </c>
      <c r="G343" s="13">
        <v>12</v>
      </c>
      <c r="H343" s="13">
        <v>10</v>
      </c>
      <c r="I343" s="68">
        <f t="shared" si="30"/>
        <v>58</v>
      </c>
      <c r="J343" s="8">
        <f t="shared" si="31"/>
        <v>76.31578947368422</v>
      </c>
      <c r="K343" s="68">
        <v>18</v>
      </c>
      <c r="L343" s="68">
        <f t="shared" si="29"/>
        <v>76</v>
      </c>
      <c r="M343" s="8">
        <f t="shared" si="32"/>
        <v>62.295081967213115</v>
      </c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ht="21" customHeight="1" x14ac:dyDescent="0.25">
      <c r="A344" s="9">
        <v>35</v>
      </c>
      <c r="B344" s="30" t="s">
        <v>537</v>
      </c>
      <c r="C344" s="43" t="s">
        <v>538</v>
      </c>
      <c r="D344" s="13">
        <v>14</v>
      </c>
      <c r="E344" s="11">
        <v>12</v>
      </c>
      <c r="F344" s="13">
        <v>9</v>
      </c>
      <c r="G344" s="13">
        <v>11</v>
      </c>
      <c r="H344" s="13">
        <v>13</v>
      </c>
      <c r="I344" s="68">
        <f t="shared" si="30"/>
        <v>59</v>
      </c>
      <c r="J344" s="8">
        <f t="shared" si="31"/>
        <v>77.631578947368425</v>
      </c>
      <c r="K344" s="68">
        <v>29</v>
      </c>
      <c r="L344" s="68">
        <f t="shared" si="29"/>
        <v>88</v>
      </c>
      <c r="M344" s="8">
        <f t="shared" si="32"/>
        <v>72.131147540983605</v>
      </c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ht="21" customHeight="1" x14ac:dyDescent="0.25">
      <c r="A345" s="9">
        <v>36</v>
      </c>
      <c r="B345" s="30" t="s">
        <v>539</v>
      </c>
      <c r="C345" s="43" t="s">
        <v>540</v>
      </c>
      <c r="D345" s="13">
        <v>14</v>
      </c>
      <c r="E345" s="11">
        <v>14</v>
      </c>
      <c r="F345" s="13">
        <v>11</v>
      </c>
      <c r="G345" s="13">
        <v>12</v>
      </c>
      <c r="H345" s="13">
        <v>12</v>
      </c>
      <c r="I345" s="68">
        <f t="shared" si="30"/>
        <v>63</v>
      </c>
      <c r="J345" s="8">
        <f t="shared" si="31"/>
        <v>82.89473684210526</v>
      </c>
      <c r="K345" s="68">
        <v>31</v>
      </c>
      <c r="L345" s="68">
        <f t="shared" si="29"/>
        <v>94</v>
      </c>
      <c r="M345" s="8">
        <f t="shared" si="32"/>
        <v>77.049180327868854</v>
      </c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ht="21" customHeight="1" x14ac:dyDescent="0.25">
      <c r="A346" s="9">
        <v>37</v>
      </c>
      <c r="B346" s="30" t="s">
        <v>541</v>
      </c>
      <c r="C346" s="43" t="s">
        <v>542</v>
      </c>
      <c r="D346" s="13">
        <v>13</v>
      </c>
      <c r="E346" s="11">
        <v>13</v>
      </c>
      <c r="F346" s="13">
        <v>9</v>
      </c>
      <c r="G346" s="13">
        <v>11</v>
      </c>
      <c r="H346" s="13">
        <v>12</v>
      </c>
      <c r="I346" s="68">
        <f t="shared" si="30"/>
        <v>58</v>
      </c>
      <c r="J346" s="8">
        <f t="shared" si="31"/>
        <v>76.31578947368422</v>
      </c>
      <c r="K346" s="68">
        <v>34</v>
      </c>
      <c r="L346" s="68">
        <f t="shared" si="29"/>
        <v>92</v>
      </c>
      <c r="M346" s="8">
        <f t="shared" si="32"/>
        <v>75.409836065573771</v>
      </c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ht="21" customHeight="1" x14ac:dyDescent="0.25">
      <c r="A347" s="9">
        <v>38</v>
      </c>
      <c r="B347" s="30" t="s">
        <v>543</v>
      </c>
      <c r="C347" s="43" t="s">
        <v>544</v>
      </c>
      <c r="D347" s="13">
        <v>14</v>
      </c>
      <c r="E347" s="11">
        <v>13</v>
      </c>
      <c r="F347" s="13">
        <v>10</v>
      </c>
      <c r="G347" s="13">
        <v>13</v>
      </c>
      <c r="H347" s="13">
        <v>13</v>
      </c>
      <c r="I347" s="68">
        <f t="shared" si="30"/>
        <v>63</v>
      </c>
      <c r="J347" s="8">
        <f t="shared" si="31"/>
        <v>82.89473684210526</v>
      </c>
      <c r="K347" s="68">
        <v>31</v>
      </c>
      <c r="L347" s="68">
        <f t="shared" si="29"/>
        <v>94</v>
      </c>
      <c r="M347" s="8">
        <f t="shared" si="32"/>
        <v>77.049180327868854</v>
      </c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ht="21" customHeight="1" x14ac:dyDescent="0.25">
      <c r="A348" s="9">
        <v>39</v>
      </c>
      <c r="B348" s="30" t="s">
        <v>545</v>
      </c>
      <c r="C348" s="43" t="s">
        <v>546</v>
      </c>
      <c r="D348" s="13">
        <v>13</v>
      </c>
      <c r="E348" s="11">
        <v>16</v>
      </c>
      <c r="F348" s="13">
        <v>12</v>
      </c>
      <c r="G348" s="13">
        <v>12</v>
      </c>
      <c r="H348" s="13">
        <v>9</v>
      </c>
      <c r="I348" s="68">
        <f t="shared" si="30"/>
        <v>62</v>
      </c>
      <c r="J348" s="8">
        <f t="shared" si="31"/>
        <v>81.578947368421055</v>
      </c>
      <c r="K348" s="68">
        <v>23</v>
      </c>
      <c r="L348" s="68">
        <f t="shared" si="29"/>
        <v>85</v>
      </c>
      <c r="M348" s="8">
        <f t="shared" si="32"/>
        <v>69.672131147540981</v>
      </c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ht="21" customHeight="1" x14ac:dyDescent="0.25">
      <c r="A349" s="9">
        <v>40</v>
      </c>
      <c r="B349" s="30" t="s">
        <v>547</v>
      </c>
      <c r="C349" s="43" t="s">
        <v>548</v>
      </c>
      <c r="D349" s="13">
        <v>13</v>
      </c>
      <c r="E349" s="11">
        <v>15</v>
      </c>
      <c r="F349" s="13">
        <v>14</v>
      </c>
      <c r="G349" s="13">
        <v>13</v>
      </c>
      <c r="H349" s="13">
        <v>11</v>
      </c>
      <c r="I349" s="68">
        <f t="shared" si="30"/>
        <v>66</v>
      </c>
      <c r="J349" s="8">
        <f t="shared" si="31"/>
        <v>86.842105263157904</v>
      </c>
      <c r="K349" s="68">
        <v>41</v>
      </c>
      <c r="L349" s="68">
        <f t="shared" si="29"/>
        <v>107</v>
      </c>
      <c r="M349" s="8">
        <f t="shared" si="32"/>
        <v>87.704918032786878</v>
      </c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ht="21" customHeight="1" x14ac:dyDescent="0.25">
      <c r="A350" s="9">
        <v>41</v>
      </c>
      <c r="B350" s="30" t="s">
        <v>549</v>
      </c>
      <c r="C350" s="43" t="s">
        <v>550</v>
      </c>
      <c r="D350" s="13">
        <v>16</v>
      </c>
      <c r="E350" s="11">
        <v>16</v>
      </c>
      <c r="F350" s="13">
        <v>15</v>
      </c>
      <c r="G350" s="13">
        <v>16</v>
      </c>
      <c r="H350" s="13">
        <v>13</v>
      </c>
      <c r="I350" s="68">
        <f t="shared" si="30"/>
        <v>76</v>
      </c>
      <c r="J350" s="8">
        <f t="shared" si="31"/>
        <v>100</v>
      </c>
      <c r="K350" s="68">
        <v>22</v>
      </c>
      <c r="L350" s="68">
        <f t="shared" si="29"/>
        <v>98</v>
      </c>
      <c r="M350" s="8">
        <f t="shared" si="32"/>
        <v>80.327868852459019</v>
      </c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ht="21" customHeight="1" x14ac:dyDescent="0.25">
      <c r="A351" s="9">
        <v>42</v>
      </c>
      <c r="B351" s="30" t="s">
        <v>551</v>
      </c>
      <c r="C351" s="43" t="s">
        <v>552</v>
      </c>
      <c r="D351" s="13">
        <v>13</v>
      </c>
      <c r="E351" s="11">
        <v>11</v>
      </c>
      <c r="F351" s="13">
        <v>11</v>
      </c>
      <c r="G351" s="13">
        <v>13</v>
      </c>
      <c r="H351" s="13">
        <v>10</v>
      </c>
      <c r="I351" s="68">
        <f t="shared" si="30"/>
        <v>58</v>
      </c>
      <c r="J351" s="8">
        <f t="shared" si="31"/>
        <v>76.31578947368422</v>
      </c>
      <c r="K351" s="68">
        <v>38</v>
      </c>
      <c r="L351" s="68">
        <f t="shared" si="29"/>
        <v>96</v>
      </c>
      <c r="M351" s="8">
        <f t="shared" si="32"/>
        <v>78.688524590163937</v>
      </c>
      <c r="N351" s="3"/>
      <c r="O351" s="3"/>
      <c r="P351" s="3"/>
      <c r="Q351" s="3"/>
      <c r="R351" s="3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ht="21" customHeight="1" x14ac:dyDescent="0.25">
      <c r="A352" s="9">
        <v>43</v>
      </c>
      <c r="B352" s="30" t="s">
        <v>553</v>
      </c>
      <c r="C352" s="43" t="s">
        <v>809</v>
      </c>
      <c r="D352" s="13">
        <v>15</v>
      </c>
      <c r="E352" s="11">
        <v>15</v>
      </c>
      <c r="F352" s="13">
        <v>13</v>
      </c>
      <c r="G352" s="13">
        <v>13</v>
      </c>
      <c r="H352" s="13">
        <v>12</v>
      </c>
      <c r="I352" s="68">
        <f t="shared" si="30"/>
        <v>68</v>
      </c>
      <c r="J352" s="8">
        <f t="shared" si="31"/>
        <v>89.473684210526315</v>
      </c>
      <c r="K352" s="68">
        <v>40</v>
      </c>
      <c r="L352" s="68">
        <f t="shared" si="29"/>
        <v>108</v>
      </c>
      <c r="M352" s="8">
        <f t="shared" si="32"/>
        <v>88.52459016393442</v>
      </c>
      <c r="N352" s="3"/>
      <c r="O352" s="3"/>
      <c r="P352" s="3"/>
      <c r="Q352" s="3"/>
      <c r="R352" s="3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ht="21" customHeight="1" x14ac:dyDescent="0.25">
      <c r="A353" s="9">
        <v>44</v>
      </c>
      <c r="B353" s="30" t="s">
        <v>554</v>
      </c>
      <c r="C353" s="43" t="s">
        <v>555</v>
      </c>
      <c r="D353" s="13">
        <v>15</v>
      </c>
      <c r="E353" s="11">
        <v>13</v>
      </c>
      <c r="F353" s="13">
        <v>12</v>
      </c>
      <c r="G353" s="13">
        <v>12</v>
      </c>
      <c r="H353" s="13">
        <v>12</v>
      </c>
      <c r="I353" s="68">
        <f t="shared" si="30"/>
        <v>64</v>
      </c>
      <c r="J353" s="8">
        <f t="shared" si="31"/>
        <v>84.210526315789465</v>
      </c>
      <c r="K353" s="68">
        <v>32</v>
      </c>
      <c r="L353" s="68">
        <f t="shared" si="29"/>
        <v>96</v>
      </c>
      <c r="M353" s="8">
        <f t="shared" si="32"/>
        <v>78.688524590163937</v>
      </c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ht="21" customHeight="1" x14ac:dyDescent="0.25">
      <c r="A354" s="9">
        <v>45</v>
      </c>
      <c r="B354" s="30" t="s">
        <v>556</v>
      </c>
      <c r="C354" s="43" t="s">
        <v>557</v>
      </c>
      <c r="D354" s="13">
        <v>16</v>
      </c>
      <c r="E354" s="11">
        <v>16</v>
      </c>
      <c r="F354" s="13">
        <v>15</v>
      </c>
      <c r="G354" s="13">
        <v>16</v>
      </c>
      <c r="H354" s="13">
        <v>13</v>
      </c>
      <c r="I354" s="68">
        <f t="shared" si="30"/>
        <v>76</v>
      </c>
      <c r="J354" s="8">
        <f t="shared" si="31"/>
        <v>100</v>
      </c>
      <c r="K354" s="68">
        <v>39</v>
      </c>
      <c r="L354" s="68">
        <f t="shared" si="29"/>
        <v>115</v>
      </c>
      <c r="M354" s="8">
        <f t="shared" si="32"/>
        <v>94.262295081967224</v>
      </c>
      <c r="N354" s="3"/>
      <c r="O354" s="3"/>
      <c r="P354" s="3"/>
      <c r="Q354" s="3"/>
      <c r="R354" s="3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ht="21" customHeight="1" x14ac:dyDescent="0.25">
      <c r="A355" s="9">
        <v>46</v>
      </c>
      <c r="B355" s="30" t="s">
        <v>558</v>
      </c>
      <c r="C355" s="43" t="s">
        <v>559</v>
      </c>
      <c r="D355" s="13">
        <v>16</v>
      </c>
      <c r="E355" s="11">
        <v>15</v>
      </c>
      <c r="F355" s="13">
        <v>14</v>
      </c>
      <c r="G355" s="13">
        <v>14</v>
      </c>
      <c r="H355" s="13">
        <v>13</v>
      </c>
      <c r="I355" s="68">
        <f t="shared" si="30"/>
        <v>72</v>
      </c>
      <c r="J355" s="8">
        <f t="shared" si="31"/>
        <v>94.73684210526315</v>
      </c>
      <c r="K355" s="68">
        <v>46</v>
      </c>
      <c r="L355" s="68">
        <f t="shared" si="29"/>
        <v>118</v>
      </c>
      <c r="M355" s="8">
        <f t="shared" si="32"/>
        <v>96.721311475409834</v>
      </c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ht="21" customHeight="1" x14ac:dyDescent="0.25">
      <c r="A356" s="9">
        <v>47</v>
      </c>
      <c r="B356" s="30" t="s">
        <v>560</v>
      </c>
      <c r="C356" s="43" t="s">
        <v>810</v>
      </c>
      <c r="D356" s="13">
        <v>15</v>
      </c>
      <c r="E356" s="11">
        <v>12</v>
      </c>
      <c r="F356" s="13">
        <v>13</v>
      </c>
      <c r="G356" s="13">
        <v>14</v>
      </c>
      <c r="H356" s="13">
        <v>12</v>
      </c>
      <c r="I356" s="68">
        <f t="shared" si="30"/>
        <v>66</v>
      </c>
      <c r="J356" s="8">
        <f t="shared" si="31"/>
        <v>86.842105263157904</v>
      </c>
      <c r="K356" s="68">
        <v>21</v>
      </c>
      <c r="L356" s="68">
        <f t="shared" si="29"/>
        <v>87</v>
      </c>
      <c r="M356" s="8">
        <f t="shared" si="32"/>
        <v>71.311475409836063</v>
      </c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ht="21" customHeight="1" x14ac:dyDescent="0.25">
      <c r="A357" s="9">
        <v>48</v>
      </c>
      <c r="B357" s="30" t="s">
        <v>561</v>
      </c>
      <c r="C357" s="43" t="s">
        <v>562</v>
      </c>
      <c r="D357" s="13">
        <v>10</v>
      </c>
      <c r="E357" s="11">
        <v>10</v>
      </c>
      <c r="F357" s="13">
        <v>9</v>
      </c>
      <c r="G357" s="13">
        <v>9</v>
      </c>
      <c r="H357" s="13">
        <v>8</v>
      </c>
      <c r="I357" s="68">
        <f t="shared" si="30"/>
        <v>46</v>
      </c>
      <c r="J357" s="8">
        <f t="shared" si="31"/>
        <v>60.526315789473685</v>
      </c>
      <c r="K357" s="68">
        <v>35</v>
      </c>
      <c r="L357" s="68">
        <f t="shared" si="29"/>
        <v>81</v>
      </c>
      <c r="M357" s="8">
        <f t="shared" si="32"/>
        <v>66.393442622950815</v>
      </c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ht="21" customHeight="1" x14ac:dyDescent="0.25">
      <c r="A358" s="9">
        <v>49</v>
      </c>
      <c r="B358" s="30" t="s">
        <v>563</v>
      </c>
      <c r="C358" s="43" t="s">
        <v>564</v>
      </c>
      <c r="D358" s="13">
        <v>16</v>
      </c>
      <c r="E358" s="11">
        <v>14</v>
      </c>
      <c r="F358" s="13">
        <v>13</v>
      </c>
      <c r="G358" s="13">
        <v>15</v>
      </c>
      <c r="H358" s="13">
        <v>13</v>
      </c>
      <c r="I358" s="68">
        <f t="shared" si="30"/>
        <v>71</v>
      </c>
      <c r="J358" s="8">
        <f t="shared" si="31"/>
        <v>93.421052631578945</v>
      </c>
      <c r="K358" s="68">
        <v>36</v>
      </c>
      <c r="L358" s="68">
        <f t="shared" si="29"/>
        <v>107</v>
      </c>
      <c r="M358" s="8">
        <f t="shared" si="32"/>
        <v>87.704918032786878</v>
      </c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ht="21" customHeight="1" x14ac:dyDescent="0.25">
      <c r="A359" s="9">
        <v>50</v>
      </c>
      <c r="B359" s="30" t="s">
        <v>565</v>
      </c>
      <c r="C359" s="43" t="s">
        <v>566</v>
      </c>
      <c r="D359" s="13">
        <v>16</v>
      </c>
      <c r="E359" s="11">
        <v>14</v>
      </c>
      <c r="F359" s="13">
        <v>13</v>
      </c>
      <c r="G359" s="13">
        <v>15</v>
      </c>
      <c r="H359" s="13">
        <v>11</v>
      </c>
      <c r="I359" s="68">
        <f t="shared" si="30"/>
        <v>69</v>
      </c>
      <c r="J359" s="8">
        <f t="shared" si="31"/>
        <v>90.789473684210535</v>
      </c>
      <c r="K359" s="68">
        <v>29</v>
      </c>
      <c r="L359" s="68">
        <f t="shared" si="29"/>
        <v>98</v>
      </c>
      <c r="M359" s="8">
        <f t="shared" si="32"/>
        <v>80.327868852459019</v>
      </c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s="4" customFormat="1" ht="21" customHeight="1" x14ac:dyDescent="0.25">
      <c r="A360" s="9">
        <v>51</v>
      </c>
      <c r="B360" s="30" t="s">
        <v>567</v>
      </c>
      <c r="C360" s="43" t="s">
        <v>568</v>
      </c>
      <c r="D360" s="13">
        <v>13</v>
      </c>
      <c r="E360" s="11">
        <v>11</v>
      </c>
      <c r="F360" s="13">
        <v>9</v>
      </c>
      <c r="G360" s="13">
        <v>10</v>
      </c>
      <c r="H360" s="13">
        <v>10</v>
      </c>
      <c r="I360" s="68">
        <f t="shared" si="30"/>
        <v>53</v>
      </c>
      <c r="J360" s="8">
        <f t="shared" si="31"/>
        <v>69.73684210526315</v>
      </c>
      <c r="K360" s="68">
        <v>36</v>
      </c>
      <c r="L360" s="68">
        <f t="shared" si="29"/>
        <v>89</v>
      </c>
      <c r="M360" s="8">
        <f t="shared" si="32"/>
        <v>72.950819672131146</v>
      </c>
      <c r="N360" s="5"/>
      <c r="O360" s="5"/>
      <c r="P360" s="5"/>
      <c r="Q360" s="5"/>
      <c r="R360" s="5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s="4" customFormat="1" ht="21" customHeight="1" x14ac:dyDescent="0.25">
      <c r="A361" s="9">
        <v>52</v>
      </c>
      <c r="B361" s="30" t="s">
        <v>569</v>
      </c>
      <c r="C361" s="43" t="s">
        <v>570</v>
      </c>
      <c r="D361" s="13">
        <v>4</v>
      </c>
      <c r="E361" s="11">
        <v>7</v>
      </c>
      <c r="F361" s="13">
        <v>7</v>
      </c>
      <c r="G361" s="13">
        <v>8</v>
      </c>
      <c r="H361" s="13">
        <v>7</v>
      </c>
      <c r="I361" s="68">
        <f t="shared" si="30"/>
        <v>33</v>
      </c>
      <c r="J361" s="8">
        <f t="shared" si="31"/>
        <v>43.421052631578952</v>
      </c>
      <c r="K361" s="68">
        <v>20</v>
      </c>
      <c r="L361" s="68">
        <f t="shared" si="29"/>
        <v>53</v>
      </c>
      <c r="M361" s="8">
        <f t="shared" si="32"/>
        <v>43.442622950819668</v>
      </c>
      <c r="N361" s="5"/>
      <c r="O361" s="5"/>
      <c r="P361" s="5"/>
      <c r="Q361" s="5"/>
      <c r="R361" s="5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21" customHeight="1" x14ac:dyDescent="0.25">
      <c r="A362" s="9">
        <v>53</v>
      </c>
      <c r="B362" s="30" t="s">
        <v>571</v>
      </c>
      <c r="C362" s="43" t="s">
        <v>572</v>
      </c>
      <c r="D362" s="13">
        <v>8</v>
      </c>
      <c r="E362" s="11">
        <v>10</v>
      </c>
      <c r="F362" s="13">
        <v>10</v>
      </c>
      <c r="G362" s="13">
        <v>8</v>
      </c>
      <c r="H362" s="13">
        <v>7</v>
      </c>
      <c r="I362" s="68">
        <f t="shared" si="30"/>
        <v>43</v>
      </c>
      <c r="J362" s="8">
        <f t="shared" si="31"/>
        <v>56.578947368421048</v>
      </c>
      <c r="K362" s="68">
        <v>34</v>
      </c>
      <c r="L362" s="68">
        <f t="shared" si="29"/>
        <v>77</v>
      </c>
      <c r="M362" s="8">
        <f t="shared" si="32"/>
        <v>63.114754098360656</v>
      </c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s="4" customFormat="1" ht="21" customHeight="1" x14ac:dyDescent="0.25">
      <c r="A363" s="9">
        <v>54</v>
      </c>
      <c r="B363" s="30" t="s">
        <v>573</v>
      </c>
      <c r="C363" s="43" t="s">
        <v>574</v>
      </c>
      <c r="D363" s="13">
        <v>13</v>
      </c>
      <c r="E363" s="11">
        <v>15</v>
      </c>
      <c r="F363" s="13">
        <v>11</v>
      </c>
      <c r="G363" s="13">
        <v>14</v>
      </c>
      <c r="H363" s="13">
        <v>11</v>
      </c>
      <c r="I363" s="68">
        <f t="shared" si="30"/>
        <v>64</v>
      </c>
      <c r="J363" s="8">
        <f t="shared" si="31"/>
        <v>84.210526315789465</v>
      </c>
      <c r="K363" s="68">
        <v>38</v>
      </c>
      <c r="L363" s="68">
        <f t="shared" si="29"/>
        <v>102</v>
      </c>
      <c r="M363" s="8">
        <f t="shared" si="32"/>
        <v>83.606557377049185</v>
      </c>
      <c r="N363" s="5"/>
      <c r="O363" s="5"/>
      <c r="P363" s="5"/>
      <c r="Q363" s="5"/>
      <c r="R363" s="5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21" customHeight="1" x14ac:dyDescent="0.25">
      <c r="A364" s="9">
        <v>55</v>
      </c>
      <c r="B364" s="30" t="s">
        <v>575</v>
      </c>
      <c r="C364" s="31" t="s">
        <v>576</v>
      </c>
      <c r="D364" s="13">
        <v>15</v>
      </c>
      <c r="E364" s="11">
        <v>11</v>
      </c>
      <c r="F364" s="13">
        <v>11</v>
      </c>
      <c r="G364" s="13">
        <v>13</v>
      </c>
      <c r="H364" s="13">
        <v>11</v>
      </c>
      <c r="I364" s="68">
        <f t="shared" si="30"/>
        <v>61</v>
      </c>
      <c r="J364" s="8">
        <f t="shared" si="31"/>
        <v>80.26315789473685</v>
      </c>
      <c r="K364" s="68">
        <v>39</v>
      </c>
      <c r="L364" s="68">
        <f t="shared" si="29"/>
        <v>100</v>
      </c>
      <c r="M364" s="8">
        <f t="shared" si="32"/>
        <v>81.967213114754102</v>
      </c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ht="21" customHeight="1" x14ac:dyDescent="0.25">
      <c r="A365" s="9">
        <v>56</v>
      </c>
      <c r="B365" s="30" t="s">
        <v>577</v>
      </c>
      <c r="C365" s="31" t="s">
        <v>578</v>
      </c>
      <c r="D365" s="13">
        <v>16</v>
      </c>
      <c r="E365" s="11">
        <v>16</v>
      </c>
      <c r="F365" s="13">
        <v>15</v>
      </c>
      <c r="G365" s="13">
        <v>16</v>
      </c>
      <c r="H365" s="13">
        <v>13</v>
      </c>
      <c r="I365" s="68">
        <f t="shared" si="30"/>
        <v>76</v>
      </c>
      <c r="J365" s="8">
        <f t="shared" si="31"/>
        <v>100</v>
      </c>
      <c r="K365" s="68">
        <v>46</v>
      </c>
      <c r="L365" s="68">
        <f t="shared" si="29"/>
        <v>122</v>
      </c>
      <c r="M365" s="8">
        <f t="shared" si="32"/>
        <v>100</v>
      </c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ht="21" customHeight="1" x14ac:dyDescent="0.25">
      <c r="A366" s="9">
        <v>57</v>
      </c>
      <c r="B366" s="30" t="s">
        <v>579</v>
      </c>
      <c r="C366" s="31" t="s">
        <v>580</v>
      </c>
      <c r="D366" s="13">
        <v>16</v>
      </c>
      <c r="E366" s="11">
        <v>16</v>
      </c>
      <c r="F366" s="13">
        <v>15</v>
      </c>
      <c r="G366" s="13">
        <v>16</v>
      </c>
      <c r="H366" s="13">
        <v>13</v>
      </c>
      <c r="I366" s="68">
        <f t="shared" si="30"/>
        <v>76</v>
      </c>
      <c r="J366" s="8">
        <f t="shared" si="31"/>
        <v>100</v>
      </c>
      <c r="K366" s="68">
        <v>46</v>
      </c>
      <c r="L366" s="68">
        <f t="shared" si="29"/>
        <v>122</v>
      </c>
      <c r="M366" s="8">
        <f t="shared" si="32"/>
        <v>100</v>
      </c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ht="21" customHeight="1" x14ac:dyDescent="0.25">
      <c r="A367" s="9">
        <v>58</v>
      </c>
      <c r="B367" s="30" t="s">
        <v>581</v>
      </c>
      <c r="C367" s="31" t="s">
        <v>582</v>
      </c>
      <c r="D367" s="13">
        <v>16</v>
      </c>
      <c r="E367" s="11">
        <v>15</v>
      </c>
      <c r="F367" s="13">
        <v>14</v>
      </c>
      <c r="G367" s="13">
        <v>15</v>
      </c>
      <c r="H367" s="13">
        <v>13</v>
      </c>
      <c r="I367" s="68">
        <f t="shared" si="30"/>
        <v>73</v>
      </c>
      <c r="J367" s="8">
        <f t="shared" si="31"/>
        <v>96.05263157894737</v>
      </c>
      <c r="K367" s="68">
        <v>23</v>
      </c>
      <c r="L367" s="68">
        <f t="shared" si="29"/>
        <v>96</v>
      </c>
      <c r="M367" s="8">
        <f t="shared" si="32"/>
        <v>78.688524590163937</v>
      </c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ht="21" customHeight="1" x14ac:dyDescent="0.25">
      <c r="A368" s="9">
        <v>59</v>
      </c>
      <c r="B368" s="30" t="s">
        <v>583</v>
      </c>
      <c r="C368" s="31" t="s">
        <v>584</v>
      </c>
      <c r="D368" s="13">
        <v>11</v>
      </c>
      <c r="E368" s="11">
        <v>11</v>
      </c>
      <c r="F368" s="13">
        <v>9</v>
      </c>
      <c r="G368" s="13">
        <v>10</v>
      </c>
      <c r="H368" s="13">
        <v>11</v>
      </c>
      <c r="I368" s="68">
        <f t="shared" si="30"/>
        <v>52</v>
      </c>
      <c r="J368" s="8">
        <f t="shared" si="31"/>
        <v>68.421052631578945</v>
      </c>
      <c r="K368" s="68">
        <v>29</v>
      </c>
      <c r="L368" s="68">
        <f t="shared" si="29"/>
        <v>81</v>
      </c>
      <c r="M368" s="8">
        <f t="shared" si="32"/>
        <v>66.393442622950815</v>
      </c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ht="21" customHeight="1" x14ac:dyDescent="0.25">
      <c r="A369" s="9">
        <v>60</v>
      </c>
      <c r="B369" s="30" t="s">
        <v>585</v>
      </c>
      <c r="C369" s="31" t="s">
        <v>586</v>
      </c>
      <c r="D369" s="13">
        <v>15</v>
      </c>
      <c r="E369" s="11">
        <v>16</v>
      </c>
      <c r="F369" s="13">
        <v>14</v>
      </c>
      <c r="G369" s="13">
        <v>14</v>
      </c>
      <c r="H369" s="13">
        <v>12</v>
      </c>
      <c r="I369" s="68">
        <f t="shared" si="30"/>
        <v>71</v>
      </c>
      <c r="J369" s="8">
        <f t="shared" si="31"/>
        <v>93.421052631578945</v>
      </c>
      <c r="K369" s="68">
        <v>40</v>
      </c>
      <c r="L369" s="68">
        <f t="shared" si="29"/>
        <v>111</v>
      </c>
      <c r="M369" s="8">
        <f t="shared" si="32"/>
        <v>90.983606557377044</v>
      </c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ht="21" customHeight="1" x14ac:dyDescent="0.25">
      <c r="A370" s="9">
        <v>61</v>
      </c>
      <c r="B370" s="30" t="s">
        <v>587</v>
      </c>
      <c r="C370" s="31" t="s">
        <v>588</v>
      </c>
      <c r="D370" s="13">
        <v>11</v>
      </c>
      <c r="E370" s="11">
        <v>11</v>
      </c>
      <c r="F370" s="13">
        <v>6</v>
      </c>
      <c r="G370" s="13">
        <v>9</v>
      </c>
      <c r="H370" s="13">
        <v>8</v>
      </c>
      <c r="I370" s="68">
        <f t="shared" si="30"/>
        <v>45</v>
      </c>
      <c r="J370" s="8">
        <f t="shared" si="31"/>
        <v>59.210526315789465</v>
      </c>
      <c r="K370" s="68">
        <v>19</v>
      </c>
      <c r="L370" s="68">
        <f t="shared" si="29"/>
        <v>64</v>
      </c>
      <c r="M370" s="8">
        <f t="shared" si="32"/>
        <v>52.459016393442624</v>
      </c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ht="21" customHeight="1" x14ac:dyDescent="0.25">
      <c r="A371" s="9">
        <v>62</v>
      </c>
      <c r="B371" s="30" t="s">
        <v>589</v>
      </c>
      <c r="C371" s="31" t="s">
        <v>590</v>
      </c>
      <c r="D371" s="13">
        <v>12</v>
      </c>
      <c r="E371" s="11">
        <v>11</v>
      </c>
      <c r="F371" s="13">
        <v>12</v>
      </c>
      <c r="G371" s="13">
        <v>10</v>
      </c>
      <c r="H371" s="13">
        <v>7</v>
      </c>
      <c r="I371" s="68">
        <f t="shared" si="30"/>
        <v>52</v>
      </c>
      <c r="J371" s="8">
        <f t="shared" si="31"/>
        <v>68.421052631578945</v>
      </c>
      <c r="K371" s="68">
        <v>18</v>
      </c>
      <c r="L371" s="68">
        <f t="shared" si="29"/>
        <v>70</v>
      </c>
      <c r="M371" s="8">
        <f t="shared" si="32"/>
        <v>57.377049180327866</v>
      </c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ht="21" customHeight="1" x14ac:dyDescent="0.25">
      <c r="A372" s="9">
        <v>63</v>
      </c>
      <c r="B372" s="30" t="s">
        <v>591</v>
      </c>
      <c r="C372" s="31" t="s">
        <v>592</v>
      </c>
      <c r="D372" s="13">
        <v>15</v>
      </c>
      <c r="E372" s="11">
        <v>15</v>
      </c>
      <c r="F372" s="13">
        <v>13</v>
      </c>
      <c r="G372" s="13">
        <v>13</v>
      </c>
      <c r="H372" s="13">
        <v>12</v>
      </c>
      <c r="I372" s="68">
        <f t="shared" si="30"/>
        <v>68</v>
      </c>
      <c r="J372" s="8">
        <f t="shared" si="31"/>
        <v>89.473684210526315</v>
      </c>
      <c r="K372" s="68">
        <v>28</v>
      </c>
      <c r="L372" s="68">
        <f t="shared" si="29"/>
        <v>96</v>
      </c>
      <c r="M372" s="8">
        <f t="shared" si="32"/>
        <v>78.688524590163937</v>
      </c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ht="21" customHeight="1" x14ac:dyDescent="0.25">
      <c r="A373" s="9">
        <v>64</v>
      </c>
      <c r="B373" s="30" t="s">
        <v>593</v>
      </c>
      <c r="C373" s="31" t="s">
        <v>594</v>
      </c>
      <c r="D373" s="13">
        <v>15</v>
      </c>
      <c r="E373" s="11">
        <v>12</v>
      </c>
      <c r="F373" s="13">
        <v>11</v>
      </c>
      <c r="G373" s="13">
        <v>13</v>
      </c>
      <c r="H373" s="13">
        <v>10</v>
      </c>
      <c r="I373" s="68">
        <f t="shared" si="30"/>
        <v>61</v>
      </c>
      <c r="J373" s="8">
        <f t="shared" si="31"/>
        <v>80.26315789473685</v>
      </c>
      <c r="K373" s="68">
        <v>20</v>
      </c>
      <c r="L373" s="68">
        <f t="shared" ref="L373:L381" si="33">I373+K373</f>
        <v>81</v>
      </c>
      <c r="M373" s="8">
        <f t="shared" si="32"/>
        <v>66.393442622950815</v>
      </c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ht="21" customHeight="1" x14ac:dyDescent="0.25">
      <c r="A374" s="9">
        <v>65</v>
      </c>
      <c r="B374" s="30" t="s">
        <v>595</v>
      </c>
      <c r="C374" s="31" t="s">
        <v>596</v>
      </c>
      <c r="D374" s="13">
        <v>12</v>
      </c>
      <c r="E374" s="11">
        <v>9</v>
      </c>
      <c r="F374" s="13">
        <v>9</v>
      </c>
      <c r="G374" s="13">
        <v>11</v>
      </c>
      <c r="H374" s="13">
        <v>12</v>
      </c>
      <c r="I374" s="68">
        <f t="shared" ref="I374:I381" si="34">D374+E374+F374+G374+H374</f>
        <v>53</v>
      </c>
      <c r="J374" s="8">
        <f t="shared" ref="J374:J381" si="35">(I374/76)*100</f>
        <v>69.73684210526315</v>
      </c>
      <c r="K374" s="68">
        <v>30</v>
      </c>
      <c r="L374" s="68">
        <f t="shared" si="33"/>
        <v>83</v>
      </c>
      <c r="M374" s="8">
        <f t="shared" ref="M374:M381" si="36">(L374/122)*100</f>
        <v>68.032786885245898</v>
      </c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ht="21" customHeight="1" x14ac:dyDescent="0.25">
      <c r="A375" s="9">
        <v>66</v>
      </c>
      <c r="B375" s="30" t="s">
        <v>597</v>
      </c>
      <c r="C375" s="31" t="s">
        <v>598</v>
      </c>
      <c r="D375" s="13">
        <v>7</v>
      </c>
      <c r="E375" s="11">
        <v>11</v>
      </c>
      <c r="F375" s="13">
        <v>10</v>
      </c>
      <c r="G375" s="13">
        <v>7</v>
      </c>
      <c r="H375" s="13">
        <v>10</v>
      </c>
      <c r="I375" s="68">
        <f t="shared" si="34"/>
        <v>45</v>
      </c>
      <c r="J375" s="8">
        <f t="shared" si="35"/>
        <v>59.210526315789465</v>
      </c>
      <c r="K375" s="68">
        <v>22</v>
      </c>
      <c r="L375" s="68">
        <f t="shared" si="33"/>
        <v>67</v>
      </c>
      <c r="M375" s="8">
        <f t="shared" si="36"/>
        <v>54.918032786885249</v>
      </c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ht="21" customHeight="1" x14ac:dyDescent="0.25">
      <c r="A376" s="9">
        <v>67</v>
      </c>
      <c r="B376" s="30" t="s">
        <v>599</v>
      </c>
      <c r="C376" s="31" t="s">
        <v>600</v>
      </c>
      <c r="D376" s="13">
        <v>14</v>
      </c>
      <c r="E376" s="11">
        <v>15</v>
      </c>
      <c r="F376" s="13">
        <v>15</v>
      </c>
      <c r="G376" s="13">
        <v>13</v>
      </c>
      <c r="H376" s="13">
        <v>12</v>
      </c>
      <c r="I376" s="68">
        <f t="shared" si="34"/>
        <v>69</v>
      </c>
      <c r="J376" s="8">
        <f t="shared" si="35"/>
        <v>90.789473684210535</v>
      </c>
      <c r="K376" s="68">
        <v>25</v>
      </c>
      <c r="L376" s="68">
        <f t="shared" si="33"/>
        <v>94</v>
      </c>
      <c r="M376" s="8">
        <f t="shared" si="36"/>
        <v>77.049180327868854</v>
      </c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ht="21" customHeight="1" x14ac:dyDescent="0.25">
      <c r="A377" s="9">
        <v>68</v>
      </c>
      <c r="B377" s="30" t="s">
        <v>601</v>
      </c>
      <c r="C377" s="31" t="s">
        <v>602</v>
      </c>
      <c r="D377" s="13">
        <v>14</v>
      </c>
      <c r="E377" s="11">
        <v>14</v>
      </c>
      <c r="F377" s="13">
        <v>11</v>
      </c>
      <c r="G377" s="13">
        <v>13</v>
      </c>
      <c r="H377" s="13">
        <v>9</v>
      </c>
      <c r="I377" s="68">
        <f t="shared" si="34"/>
        <v>61</v>
      </c>
      <c r="J377" s="8">
        <f t="shared" si="35"/>
        <v>80.26315789473685</v>
      </c>
      <c r="K377" s="68">
        <v>15</v>
      </c>
      <c r="L377" s="68">
        <f t="shared" si="33"/>
        <v>76</v>
      </c>
      <c r="M377" s="8">
        <f t="shared" si="36"/>
        <v>62.295081967213115</v>
      </c>
      <c r="N377" s="3"/>
      <c r="O377" s="3"/>
      <c r="P377" s="3"/>
      <c r="Q377" s="3"/>
      <c r="R377" s="3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ht="21" customHeight="1" x14ac:dyDescent="0.25">
      <c r="A378" s="9">
        <v>69</v>
      </c>
      <c r="B378" s="30" t="s">
        <v>603</v>
      </c>
      <c r="C378" s="31" t="s">
        <v>604</v>
      </c>
      <c r="D378" s="13">
        <v>14</v>
      </c>
      <c r="E378" s="11">
        <v>15</v>
      </c>
      <c r="F378" s="13">
        <v>14</v>
      </c>
      <c r="G378" s="13">
        <v>14</v>
      </c>
      <c r="H378" s="13">
        <v>11</v>
      </c>
      <c r="I378" s="68">
        <f t="shared" si="34"/>
        <v>68</v>
      </c>
      <c r="J378" s="8">
        <f t="shared" si="35"/>
        <v>89.473684210526315</v>
      </c>
      <c r="K378" s="68">
        <v>33</v>
      </c>
      <c r="L378" s="68">
        <f t="shared" si="33"/>
        <v>101</v>
      </c>
      <c r="M378" s="8">
        <f t="shared" si="36"/>
        <v>82.786885245901644</v>
      </c>
      <c r="N378" s="3"/>
      <c r="O378" s="3"/>
      <c r="P378" s="3"/>
      <c r="Q378" s="3"/>
      <c r="R378" s="3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ht="21" customHeight="1" x14ac:dyDescent="0.25">
      <c r="A379" s="9">
        <v>70</v>
      </c>
      <c r="B379" s="32" t="s">
        <v>605</v>
      </c>
      <c r="C379" s="33" t="s">
        <v>606</v>
      </c>
      <c r="D379" s="13">
        <v>1</v>
      </c>
      <c r="E379" s="11">
        <v>0</v>
      </c>
      <c r="F379" s="13">
        <v>2</v>
      </c>
      <c r="G379" s="13">
        <v>0</v>
      </c>
      <c r="H379" s="13">
        <v>0</v>
      </c>
      <c r="I379" s="68">
        <f t="shared" si="34"/>
        <v>3</v>
      </c>
      <c r="J379" s="8">
        <f t="shared" si="35"/>
        <v>3.9473684210526314</v>
      </c>
      <c r="K379" s="68">
        <v>19</v>
      </c>
      <c r="L379" s="68">
        <f t="shared" si="33"/>
        <v>22</v>
      </c>
      <c r="M379" s="8">
        <f t="shared" si="36"/>
        <v>18.032786885245901</v>
      </c>
      <c r="N379" s="3"/>
      <c r="O379" s="3"/>
      <c r="P379" s="3"/>
      <c r="Q379" s="3"/>
      <c r="R379" s="3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ht="21" customHeight="1" x14ac:dyDescent="0.25">
      <c r="A380" s="9">
        <v>71</v>
      </c>
      <c r="B380" s="30" t="s">
        <v>607</v>
      </c>
      <c r="C380" s="31" t="s">
        <v>608</v>
      </c>
      <c r="D380" s="13">
        <v>16</v>
      </c>
      <c r="E380" s="11">
        <v>15</v>
      </c>
      <c r="F380" s="13">
        <v>14</v>
      </c>
      <c r="G380" s="13">
        <v>14</v>
      </c>
      <c r="H380" s="13">
        <v>12</v>
      </c>
      <c r="I380" s="68">
        <f t="shared" si="34"/>
        <v>71</v>
      </c>
      <c r="J380" s="8">
        <f t="shared" si="35"/>
        <v>93.421052631578945</v>
      </c>
      <c r="K380" s="68">
        <v>21</v>
      </c>
      <c r="L380" s="68">
        <f t="shared" si="33"/>
        <v>92</v>
      </c>
      <c r="M380" s="8">
        <f t="shared" si="36"/>
        <v>75.409836065573771</v>
      </c>
      <c r="N380" s="3"/>
      <c r="O380" s="3"/>
      <c r="P380" s="3"/>
      <c r="Q380" s="3"/>
      <c r="R380" s="3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ht="21" customHeight="1" x14ac:dyDescent="0.25">
      <c r="A381" s="9">
        <v>72</v>
      </c>
      <c r="B381" s="30" t="s">
        <v>609</v>
      </c>
      <c r="C381" s="31" t="s">
        <v>610</v>
      </c>
      <c r="D381" s="13">
        <v>12</v>
      </c>
      <c r="E381" s="11">
        <v>15</v>
      </c>
      <c r="F381" s="13">
        <v>14</v>
      </c>
      <c r="G381" s="13">
        <v>13</v>
      </c>
      <c r="H381" s="13">
        <v>12</v>
      </c>
      <c r="I381" s="68">
        <f t="shared" si="34"/>
        <v>66</v>
      </c>
      <c r="J381" s="8">
        <f t="shared" si="35"/>
        <v>86.842105263157904</v>
      </c>
      <c r="K381" s="68">
        <v>34</v>
      </c>
      <c r="L381" s="68">
        <f t="shared" si="33"/>
        <v>100</v>
      </c>
      <c r="M381" s="8">
        <f t="shared" si="36"/>
        <v>81.967213114754102</v>
      </c>
      <c r="N381" s="3"/>
      <c r="O381" s="3"/>
      <c r="P381" s="3"/>
      <c r="Q381" s="3"/>
      <c r="R381" s="3"/>
    </row>
    <row r="382" spans="1:33" s="4" customFormat="1" ht="21.75" customHeight="1" x14ac:dyDescent="0.25">
      <c r="A382" s="100" t="s">
        <v>0</v>
      </c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21.75" customHeight="1" x14ac:dyDescent="0.25">
      <c r="A383" s="101" t="s">
        <v>876</v>
      </c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3" s="19" customFormat="1" ht="23.25" customHeight="1" x14ac:dyDescent="0.25">
      <c r="A384" s="83" t="s">
        <v>830</v>
      </c>
      <c r="B384" s="83"/>
      <c r="C384" s="83"/>
      <c r="D384" s="84" t="s">
        <v>8</v>
      </c>
      <c r="E384" s="84"/>
      <c r="F384" s="84"/>
      <c r="G384" s="84"/>
      <c r="H384" s="84"/>
      <c r="I384" s="80"/>
      <c r="J384" s="80"/>
      <c r="K384" s="84" t="s">
        <v>828</v>
      </c>
      <c r="L384" s="84"/>
      <c r="M384" s="84"/>
      <c r="N384" s="5"/>
      <c r="O384" s="5"/>
      <c r="P384" s="5"/>
      <c r="Q384" s="5"/>
      <c r="R384" s="5"/>
    </row>
    <row r="385" spans="1:33" s="19" customFormat="1" ht="24" customHeight="1" x14ac:dyDescent="0.25">
      <c r="A385" s="94" t="s">
        <v>2</v>
      </c>
      <c r="B385" s="95" t="s">
        <v>3</v>
      </c>
      <c r="C385" s="96" t="s">
        <v>4</v>
      </c>
      <c r="D385" s="6" t="s">
        <v>864</v>
      </c>
      <c r="E385" s="6" t="s">
        <v>866</v>
      </c>
      <c r="F385" s="73" t="s">
        <v>867</v>
      </c>
      <c r="G385" s="73" t="s">
        <v>869</v>
      </c>
      <c r="H385" s="73" t="s">
        <v>870</v>
      </c>
      <c r="I385" s="85" t="s">
        <v>701</v>
      </c>
      <c r="J385" s="87" t="s">
        <v>874</v>
      </c>
      <c r="K385" s="85" t="s">
        <v>700</v>
      </c>
      <c r="L385" s="85" t="s">
        <v>873</v>
      </c>
      <c r="M385" s="87" t="s">
        <v>875</v>
      </c>
      <c r="N385" s="5"/>
      <c r="O385" s="5"/>
      <c r="P385" s="5"/>
      <c r="Q385" s="5"/>
      <c r="R385" s="5"/>
    </row>
    <row r="386" spans="1:33" ht="41.25" customHeight="1" x14ac:dyDescent="0.25">
      <c r="A386" s="94"/>
      <c r="B386" s="95"/>
      <c r="C386" s="96"/>
      <c r="D386" s="6" t="s">
        <v>865</v>
      </c>
      <c r="E386" s="6" t="s">
        <v>812</v>
      </c>
      <c r="F386" s="73" t="s">
        <v>868</v>
      </c>
      <c r="G386" s="73" t="s">
        <v>872</v>
      </c>
      <c r="H386" s="73" t="s">
        <v>871</v>
      </c>
      <c r="I386" s="86"/>
      <c r="J386" s="87"/>
      <c r="K386" s="86"/>
      <c r="L386" s="86"/>
      <c r="M386" s="87"/>
      <c r="N386" s="5"/>
      <c r="O386" s="5"/>
      <c r="P386" s="5"/>
      <c r="Q386" s="5"/>
      <c r="R386" s="5"/>
    </row>
    <row r="387" spans="1:33" ht="27" customHeight="1" x14ac:dyDescent="0.25">
      <c r="A387" s="88" t="s">
        <v>9</v>
      </c>
      <c r="B387" s="89"/>
      <c r="C387" s="90"/>
      <c r="D387" s="7">
        <v>17</v>
      </c>
      <c r="E387" s="7">
        <v>17</v>
      </c>
      <c r="F387" s="29">
        <v>17</v>
      </c>
      <c r="G387" s="29">
        <v>15</v>
      </c>
      <c r="H387" s="29">
        <v>11</v>
      </c>
      <c r="I387" s="68">
        <f>D387+E387+F387+G387+H387</f>
        <v>77</v>
      </c>
      <c r="J387" s="8">
        <f>(I387/77)*100</f>
        <v>100</v>
      </c>
      <c r="K387" s="68">
        <v>46</v>
      </c>
      <c r="L387" s="68">
        <f t="shared" ref="L387:L451" si="37">I387+K387</f>
        <v>123</v>
      </c>
      <c r="M387" s="8">
        <f>(L387/123)*100</f>
        <v>100</v>
      </c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ht="20.100000000000001" customHeight="1" x14ac:dyDescent="0.25">
      <c r="A388" s="9">
        <v>73</v>
      </c>
      <c r="B388" s="30" t="s">
        <v>611</v>
      </c>
      <c r="C388" s="31" t="s">
        <v>612</v>
      </c>
      <c r="D388" s="13">
        <v>14</v>
      </c>
      <c r="E388" s="11">
        <v>15</v>
      </c>
      <c r="F388" s="13">
        <v>14</v>
      </c>
      <c r="G388" s="13">
        <v>12</v>
      </c>
      <c r="H388" s="13">
        <v>10</v>
      </c>
      <c r="I388" s="68">
        <f t="shared" ref="I388:I452" si="38">D388+E388+F388+G388+H388</f>
        <v>65</v>
      </c>
      <c r="J388" s="8">
        <f t="shared" ref="J388:J452" si="39">(I388/77)*100</f>
        <v>84.415584415584405</v>
      </c>
      <c r="K388" s="68">
        <v>34</v>
      </c>
      <c r="L388" s="68">
        <f t="shared" si="37"/>
        <v>99</v>
      </c>
      <c r="M388" s="8">
        <f t="shared" ref="M388:M452" si="40">(L388/123)*100</f>
        <v>80.487804878048792</v>
      </c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ht="20.100000000000001" customHeight="1" x14ac:dyDescent="0.25">
      <c r="A389" s="9">
        <v>74</v>
      </c>
      <c r="B389" s="30" t="s">
        <v>613</v>
      </c>
      <c r="C389" s="31" t="s">
        <v>614</v>
      </c>
      <c r="D389" s="13">
        <v>10</v>
      </c>
      <c r="E389" s="11">
        <v>10</v>
      </c>
      <c r="F389" s="13">
        <v>13</v>
      </c>
      <c r="G389" s="13">
        <v>7</v>
      </c>
      <c r="H389" s="13">
        <v>6</v>
      </c>
      <c r="I389" s="68">
        <f t="shared" si="38"/>
        <v>46</v>
      </c>
      <c r="J389" s="8">
        <f t="shared" si="39"/>
        <v>59.740259740259738</v>
      </c>
      <c r="K389" s="68">
        <v>18</v>
      </c>
      <c r="L389" s="68">
        <f t="shared" si="37"/>
        <v>64</v>
      </c>
      <c r="M389" s="8">
        <f t="shared" si="40"/>
        <v>52.032520325203258</v>
      </c>
      <c r="N389" s="3"/>
      <c r="O389" s="3"/>
      <c r="P389" s="3"/>
      <c r="Q389" s="3"/>
      <c r="R389" s="3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ht="20.100000000000001" customHeight="1" x14ac:dyDescent="0.25">
      <c r="A390" s="9">
        <v>75</v>
      </c>
      <c r="B390" s="30" t="s">
        <v>615</v>
      </c>
      <c r="C390" s="31" t="s">
        <v>616</v>
      </c>
      <c r="D390" s="13">
        <v>15</v>
      </c>
      <c r="E390" s="24">
        <v>15</v>
      </c>
      <c r="F390" s="13">
        <v>15</v>
      </c>
      <c r="G390" s="13">
        <v>14</v>
      </c>
      <c r="H390" s="13">
        <v>10</v>
      </c>
      <c r="I390" s="68">
        <f t="shared" si="38"/>
        <v>69</v>
      </c>
      <c r="J390" s="8">
        <f t="shared" si="39"/>
        <v>89.610389610389603</v>
      </c>
      <c r="K390" s="68">
        <v>46</v>
      </c>
      <c r="L390" s="68">
        <f t="shared" si="37"/>
        <v>115</v>
      </c>
      <c r="M390" s="8">
        <f t="shared" si="40"/>
        <v>93.495934959349597</v>
      </c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s="4" customFormat="1" ht="20.100000000000001" customHeight="1" x14ac:dyDescent="0.25">
      <c r="A391" s="9">
        <v>76</v>
      </c>
      <c r="B391" s="30" t="s">
        <v>617</v>
      </c>
      <c r="C391" s="31" t="s">
        <v>618</v>
      </c>
      <c r="D391" s="13">
        <v>13</v>
      </c>
      <c r="E391" s="24">
        <v>14</v>
      </c>
      <c r="F391" s="13">
        <v>14</v>
      </c>
      <c r="G391" s="13">
        <v>12</v>
      </c>
      <c r="H391" s="13">
        <v>10</v>
      </c>
      <c r="I391" s="68">
        <f t="shared" si="38"/>
        <v>63</v>
      </c>
      <c r="J391" s="8">
        <f t="shared" si="39"/>
        <v>81.818181818181827</v>
      </c>
      <c r="K391" s="68">
        <v>37</v>
      </c>
      <c r="L391" s="68">
        <f t="shared" si="37"/>
        <v>100</v>
      </c>
      <c r="M391" s="8">
        <f t="shared" si="40"/>
        <v>81.300813008130078</v>
      </c>
      <c r="N391" s="5"/>
      <c r="O391" s="5"/>
      <c r="P391" s="5"/>
      <c r="Q391" s="5"/>
      <c r="R391" s="5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20.100000000000001" customHeight="1" x14ac:dyDescent="0.25">
      <c r="A392" s="9">
        <v>77</v>
      </c>
      <c r="B392" s="30" t="s">
        <v>619</v>
      </c>
      <c r="C392" s="31" t="s">
        <v>620</v>
      </c>
      <c r="D392" s="13">
        <v>7</v>
      </c>
      <c r="E392" s="13">
        <v>12</v>
      </c>
      <c r="F392" s="13">
        <v>13</v>
      </c>
      <c r="G392" s="13">
        <v>9</v>
      </c>
      <c r="H392" s="13">
        <v>9</v>
      </c>
      <c r="I392" s="68">
        <f t="shared" si="38"/>
        <v>50</v>
      </c>
      <c r="J392" s="8">
        <f t="shared" si="39"/>
        <v>64.935064935064929</v>
      </c>
      <c r="K392" s="68">
        <v>31</v>
      </c>
      <c r="L392" s="68">
        <f t="shared" si="37"/>
        <v>81</v>
      </c>
      <c r="M392" s="8">
        <f t="shared" si="40"/>
        <v>65.853658536585371</v>
      </c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ht="20.100000000000001" customHeight="1" x14ac:dyDescent="0.25">
      <c r="A393" s="9">
        <v>78</v>
      </c>
      <c r="B393" s="30" t="s">
        <v>621</v>
      </c>
      <c r="C393" s="31" t="s">
        <v>622</v>
      </c>
      <c r="D393" s="13">
        <v>12</v>
      </c>
      <c r="E393" s="13">
        <v>15</v>
      </c>
      <c r="F393" s="13">
        <v>14</v>
      </c>
      <c r="G393" s="13">
        <v>11</v>
      </c>
      <c r="H393" s="13">
        <v>10</v>
      </c>
      <c r="I393" s="68">
        <f t="shared" si="38"/>
        <v>62</v>
      </c>
      <c r="J393" s="8">
        <f t="shared" si="39"/>
        <v>80.519480519480524</v>
      </c>
      <c r="K393" s="68">
        <v>20</v>
      </c>
      <c r="L393" s="68">
        <f t="shared" si="37"/>
        <v>82</v>
      </c>
      <c r="M393" s="8">
        <f t="shared" si="40"/>
        <v>66.666666666666657</v>
      </c>
      <c r="N393" s="3"/>
      <c r="O393" s="3"/>
      <c r="P393" s="3"/>
      <c r="Q393" s="3"/>
      <c r="R393" s="3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ht="20.100000000000001" customHeight="1" x14ac:dyDescent="0.25">
      <c r="A394" s="9">
        <v>79</v>
      </c>
      <c r="B394" s="30" t="s">
        <v>623</v>
      </c>
      <c r="C394" s="31" t="s">
        <v>624</v>
      </c>
      <c r="D394" s="13">
        <v>13</v>
      </c>
      <c r="E394" s="13">
        <v>13</v>
      </c>
      <c r="F394" s="13">
        <v>11</v>
      </c>
      <c r="G394" s="13">
        <v>10</v>
      </c>
      <c r="H394" s="13">
        <v>7</v>
      </c>
      <c r="I394" s="68">
        <f t="shared" si="38"/>
        <v>54</v>
      </c>
      <c r="J394" s="8">
        <f t="shared" si="39"/>
        <v>70.129870129870127</v>
      </c>
      <c r="K394" s="68">
        <v>37</v>
      </c>
      <c r="L394" s="68">
        <f t="shared" si="37"/>
        <v>91</v>
      </c>
      <c r="M394" s="8">
        <f t="shared" si="40"/>
        <v>73.983739837398375</v>
      </c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ht="20.100000000000001" customHeight="1" x14ac:dyDescent="0.25">
      <c r="A395" s="9">
        <v>80</v>
      </c>
      <c r="B395" s="30" t="s">
        <v>625</v>
      </c>
      <c r="C395" s="31" t="s">
        <v>626</v>
      </c>
      <c r="D395" s="13">
        <v>15</v>
      </c>
      <c r="E395" s="13">
        <v>14</v>
      </c>
      <c r="F395" s="13">
        <v>16</v>
      </c>
      <c r="G395" s="13">
        <v>15</v>
      </c>
      <c r="H395" s="13">
        <v>11</v>
      </c>
      <c r="I395" s="68">
        <f t="shared" si="38"/>
        <v>71</v>
      </c>
      <c r="J395" s="8">
        <f t="shared" si="39"/>
        <v>92.20779220779221</v>
      </c>
      <c r="K395" s="68">
        <v>46</v>
      </c>
      <c r="L395" s="68">
        <f t="shared" si="37"/>
        <v>117</v>
      </c>
      <c r="M395" s="8">
        <f t="shared" si="40"/>
        <v>95.121951219512198</v>
      </c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ht="20.100000000000001" customHeight="1" x14ac:dyDescent="0.25">
      <c r="A396" s="9">
        <v>81</v>
      </c>
      <c r="B396" s="30" t="s">
        <v>627</v>
      </c>
      <c r="C396" s="31" t="s">
        <v>628</v>
      </c>
      <c r="D396" s="13">
        <v>15</v>
      </c>
      <c r="E396" s="13">
        <v>14</v>
      </c>
      <c r="F396" s="13">
        <v>15</v>
      </c>
      <c r="G396" s="13">
        <v>14</v>
      </c>
      <c r="H396" s="13">
        <v>11</v>
      </c>
      <c r="I396" s="68">
        <f t="shared" si="38"/>
        <v>69</v>
      </c>
      <c r="J396" s="8">
        <f t="shared" si="39"/>
        <v>89.610389610389603</v>
      </c>
      <c r="K396" s="68">
        <v>26</v>
      </c>
      <c r="L396" s="68">
        <f t="shared" si="37"/>
        <v>95</v>
      </c>
      <c r="M396" s="8">
        <f t="shared" si="40"/>
        <v>77.235772357723576</v>
      </c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ht="20.100000000000001" customHeight="1" x14ac:dyDescent="0.25">
      <c r="A397" s="9">
        <v>82</v>
      </c>
      <c r="B397" s="30" t="s">
        <v>629</v>
      </c>
      <c r="C397" s="31" t="s">
        <v>630</v>
      </c>
      <c r="D397" s="13">
        <v>12</v>
      </c>
      <c r="E397" s="13">
        <v>10</v>
      </c>
      <c r="F397" s="13">
        <v>10</v>
      </c>
      <c r="G397" s="13">
        <v>12</v>
      </c>
      <c r="H397" s="13">
        <v>6</v>
      </c>
      <c r="I397" s="68">
        <f t="shared" si="38"/>
        <v>50</v>
      </c>
      <c r="J397" s="8">
        <f t="shared" si="39"/>
        <v>64.935064935064929</v>
      </c>
      <c r="K397" s="68">
        <v>25</v>
      </c>
      <c r="L397" s="68">
        <f t="shared" si="37"/>
        <v>75</v>
      </c>
      <c r="M397" s="8">
        <f t="shared" si="40"/>
        <v>60.975609756097562</v>
      </c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s="4" customFormat="1" ht="20.100000000000001" customHeight="1" x14ac:dyDescent="0.25">
      <c r="A398" s="9">
        <v>83</v>
      </c>
      <c r="B398" s="30" t="s">
        <v>631</v>
      </c>
      <c r="C398" s="31" t="s">
        <v>632</v>
      </c>
      <c r="D398" s="13">
        <v>7</v>
      </c>
      <c r="E398" s="13">
        <v>11</v>
      </c>
      <c r="F398" s="13">
        <v>12</v>
      </c>
      <c r="G398" s="13">
        <v>8</v>
      </c>
      <c r="H398" s="13">
        <v>9</v>
      </c>
      <c r="I398" s="68">
        <f t="shared" si="38"/>
        <v>47</v>
      </c>
      <c r="J398" s="8">
        <f t="shared" si="39"/>
        <v>61.038961038961034</v>
      </c>
      <c r="K398" s="68">
        <v>25</v>
      </c>
      <c r="L398" s="68">
        <f t="shared" si="37"/>
        <v>72</v>
      </c>
      <c r="M398" s="8">
        <f t="shared" si="40"/>
        <v>58.536585365853654</v>
      </c>
      <c r="N398" s="5"/>
      <c r="O398" s="5"/>
      <c r="P398" s="5"/>
      <c r="Q398" s="5"/>
      <c r="R398" s="5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20.100000000000001" customHeight="1" x14ac:dyDescent="0.25">
      <c r="A399" s="9">
        <v>84</v>
      </c>
      <c r="B399" s="30" t="s">
        <v>633</v>
      </c>
      <c r="C399" s="31" t="s">
        <v>634</v>
      </c>
      <c r="D399" s="13">
        <v>9</v>
      </c>
      <c r="E399" s="13">
        <v>8</v>
      </c>
      <c r="F399" s="13">
        <v>9</v>
      </c>
      <c r="G399" s="13">
        <v>6</v>
      </c>
      <c r="H399" s="13">
        <v>6</v>
      </c>
      <c r="I399" s="68">
        <f t="shared" si="38"/>
        <v>38</v>
      </c>
      <c r="J399" s="8">
        <f t="shared" si="39"/>
        <v>49.350649350649348</v>
      </c>
      <c r="K399" s="68">
        <v>25</v>
      </c>
      <c r="L399" s="68">
        <f t="shared" si="37"/>
        <v>63</v>
      </c>
      <c r="M399" s="8">
        <f t="shared" si="40"/>
        <v>51.219512195121951</v>
      </c>
      <c r="N399" s="25"/>
      <c r="O399" s="25"/>
      <c r="P399" s="25"/>
      <c r="Q399" s="25"/>
      <c r="R399" s="2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ht="20.100000000000001" customHeight="1" x14ac:dyDescent="0.25">
      <c r="A400" s="9">
        <v>85</v>
      </c>
      <c r="B400" s="30" t="s">
        <v>635</v>
      </c>
      <c r="C400" s="31" t="s">
        <v>82</v>
      </c>
      <c r="D400" s="13">
        <v>17</v>
      </c>
      <c r="E400" s="13">
        <v>17</v>
      </c>
      <c r="F400" s="13">
        <v>17</v>
      </c>
      <c r="G400" s="13">
        <v>15</v>
      </c>
      <c r="H400" s="13">
        <v>11</v>
      </c>
      <c r="I400" s="68">
        <f t="shared" si="38"/>
        <v>77</v>
      </c>
      <c r="J400" s="8">
        <f t="shared" si="39"/>
        <v>100</v>
      </c>
      <c r="K400" s="68">
        <v>46</v>
      </c>
      <c r="L400" s="68">
        <f t="shared" si="37"/>
        <v>123</v>
      </c>
      <c r="M400" s="8">
        <f t="shared" si="40"/>
        <v>100</v>
      </c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ht="20.100000000000001" customHeight="1" x14ac:dyDescent="0.25">
      <c r="A401" s="9">
        <v>86</v>
      </c>
      <c r="B401" s="30" t="s">
        <v>636</v>
      </c>
      <c r="C401" s="31" t="s">
        <v>637</v>
      </c>
      <c r="D401" s="13">
        <v>11</v>
      </c>
      <c r="E401" s="13">
        <v>11</v>
      </c>
      <c r="F401" s="13">
        <v>14</v>
      </c>
      <c r="G401" s="13">
        <v>13</v>
      </c>
      <c r="H401" s="13">
        <v>10</v>
      </c>
      <c r="I401" s="68">
        <f t="shared" si="38"/>
        <v>59</v>
      </c>
      <c r="J401" s="8">
        <f t="shared" si="39"/>
        <v>76.623376623376629</v>
      </c>
      <c r="K401" s="68">
        <v>33</v>
      </c>
      <c r="L401" s="68">
        <f t="shared" si="37"/>
        <v>92</v>
      </c>
      <c r="M401" s="8">
        <f t="shared" si="40"/>
        <v>74.796747967479675</v>
      </c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s="4" customFormat="1" ht="20.100000000000001" customHeight="1" x14ac:dyDescent="0.25">
      <c r="A402" s="9">
        <v>87</v>
      </c>
      <c r="B402" s="30" t="s">
        <v>638</v>
      </c>
      <c r="C402" s="31" t="s">
        <v>639</v>
      </c>
      <c r="D402" s="13">
        <v>16</v>
      </c>
      <c r="E402" s="13">
        <v>15</v>
      </c>
      <c r="F402" s="13">
        <v>16</v>
      </c>
      <c r="G402" s="13">
        <v>14</v>
      </c>
      <c r="H402" s="13">
        <v>10</v>
      </c>
      <c r="I402" s="68">
        <f t="shared" si="38"/>
        <v>71</v>
      </c>
      <c r="J402" s="8">
        <f t="shared" si="39"/>
        <v>92.20779220779221</v>
      </c>
      <c r="K402" s="68">
        <v>35</v>
      </c>
      <c r="L402" s="68">
        <f t="shared" si="37"/>
        <v>106</v>
      </c>
      <c r="M402" s="8">
        <f t="shared" si="40"/>
        <v>86.178861788617894</v>
      </c>
      <c r="N402" s="5"/>
      <c r="O402" s="5"/>
      <c r="P402" s="5"/>
      <c r="Q402" s="5"/>
      <c r="R402" s="5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20.100000000000001" customHeight="1" x14ac:dyDescent="0.25">
      <c r="A403" s="9">
        <v>88</v>
      </c>
      <c r="B403" s="30" t="s">
        <v>640</v>
      </c>
      <c r="C403" s="31" t="s">
        <v>641</v>
      </c>
      <c r="D403" s="13">
        <v>17</v>
      </c>
      <c r="E403" s="13">
        <v>15</v>
      </c>
      <c r="F403" s="13">
        <v>15</v>
      </c>
      <c r="G403" s="13">
        <v>13</v>
      </c>
      <c r="H403" s="13">
        <v>11</v>
      </c>
      <c r="I403" s="68">
        <f t="shared" si="38"/>
        <v>71</v>
      </c>
      <c r="J403" s="8">
        <f t="shared" si="39"/>
        <v>92.20779220779221</v>
      </c>
      <c r="K403" s="68">
        <v>35</v>
      </c>
      <c r="L403" s="68">
        <f t="shared" si="37"/>
        <v>106</v>
      </c>
      <c r="M403" s="8">
        <f t="shared" si="40"/>
        <v>86.178861788617894</v>
      </c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ht="20.100000000000001" customHeight="1" x14ac:dyDescent="0.25">
      <c r="A404" s="9">
        <v>89</v>
      </c>
      <c r="B404" s="30" t="s">
        <v>642</v>
      </c>
      <c r="C404" s="31" t="s">
        <v>382</v>
      </c>
      <c r="D404" s="13">
        <v>12</v>
      </c>
      <c r="E404" s="13">
        <v>12</v>
      </c>
      <c r="F404" s="13">
        <v>11</v>
      </c>
      <c r="G404" s="13">
        <v>9</v>
      </c>
      <c r="H404" s="13">
        <v>7</v>
      </c>
      <c r="I404" s="68">
        <f t="shared" si="38"/>
        <v>51</v>
      </c>
      <c r="J404" s="8">
        <f t="shared" si="39"/>
        <v>66.233766233766232</v>
      </c>
      <c r="K404" s="68">
        <v>34</v>
      </c>
      <c r="L404" s="68">
        <f t="shared" si="37"/>
        <v>85</v>
      </c>
      <c r="M404" s="8">
        <f t="shared" si="40"/>
        <v>69.105691056910572</v>
      </c>
      <c r="N404" s="3"/>
      <c r="O404" s="3"/>
      <c r="P404" s="3"/>
      <c r="Q404" s="3"/>
      <c r="R404" s="3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ht="20.100000000000001" customHeight="1" x14ac:dyDescent="0.25">
      <c r="A405" s="9">
        <v>90</v>
      </c>
      <c r="B405" s="30" t="s">
        <v>643</v>
      </c>
      <c r="C405" s="31" t="s">
        <v>644</v>
      </c>
      <c r="D405" s="13">
        <v>14</v>
      </c>
      <c r="E405" s="13">
        <v>11</v>
      </c>
      <c r="F405" s="13">
        <v>13</v>
      </c>
      <c r="G405" s="13">
        <v>12</v>
      </c>
      <c r="H405" s="13">
        <v>6</v>
      </c>
      <c r="I405" s="68">
        <f t="shared" si="38"/>
        <v>56</v>
      </c>
      <c r="J405" s="8">
        <f t="shared" si="39"/>
        <v>72.727272727272734</v>
      </c>
      <c r="K405" s="68">
        <v>27</v>
      </c>
      <c r="L405" s="68">
        <f t="shared" si="37"/>
        <v>83</v>
      </c>
      <c r="M405" s="8">
        <f t="shared" si="40"/>
        <v>67.479674796747972</v>
      </c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ht="20.100000000000001" customHeight="1" x14ac:dyDescent="0.25">
      <c r="A406" s="9">
        <v>91</v>
      </c>
      <c r="B406" s="32" t="s">
        <v>645</v>
      </c>
      <c r="C406" s="33" t="s">
        <v>646</v>
      </c>
      <c r="D406" s="13">
        <v>14</v>
      </c>
      <c r="E406" s="13">
        <v>14</v>
      </c>
      <c r="F406" s="13">
        <v>13</v>
      </c>
      <c r="G406" s="13">
        <v>11</v>
      </c>
      <c r="H406" s="13">
        <v>9</v>
      </c>
      <c r="I406" s="68">
        <f t="shared" si="38"/>
        <v>61</v>
      </c>
      <c r="J406" s="8">
        <f t="shared" si="39"/>
        <v>79.220779220779221</v>
      </c>
      <c r="K406" s="68">
        <v>28</v>
      </c>
      <c r="L406" s="68">
        <f t="shared" si="37"/>
        <v>89</v>
      </c>
      <c r="M406" s="8">
        <f t="shared" si="40"/>
        <v>72.357723577235774</v>
      </c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ht="20.100000000000001" customHeight="1" x14ac:dyDescent="0.25">
      <c r="A407" s="9">
        <v>92</v>
      </c>
      <c r="B407" s="30" t="s">
        <v>647</v>
      </c>
      <c r="C407" s="31" t="s">
        <v>648</v>
      </c>
      <c r="D407" s="13">
        <v>11</v>
      </c>
      <c r="E407" s="13">
        <v>11</v>
      </c>
      <c r="F407" s="13">
        <v>13</v>
      </c>
      <c r="G407" s="13">
        <v>10</v>
      </c>
      <c r="H407" s="13">
        <v>8</v>
      </c>
      <c r="I407" s="68">
        <f t="shared" si="38"/>
        <v>53</v>
      </c>
      <c r="J407" s="8">
        <f t="shared" si="39"/>
        <v>68.831168831168839</v>
      </c>
      <c r="K407" s="68">
        <v>46</v>
      </c>
      <c r="L407" s="68">
        <f t="shared" si="37"/>
        <v>99</v>
      </c>
      <c r="M407" s="8">
        <f t="shared" si="40"/>
        <v>80.487804878048792</v>
      </c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s="26" customFormat="1" ht="20.100000000000001" customHeight="1" x14ac:dyDescent="0.25">
      <c r="A408" s="9">
        <v>93</v>
      </c>
      <c r="B408" s="30" t="s">
        <v>649</v>
      </c>
      <c r="C408" s="31" t="s">
        <v>650</v>
      </c>
      <c r="D408" s="13">
        <v>13</v>
      </c>
      <c r="E408" s="13">
        <v>14</v>
      </c>
      <c r="F408" s="13">
        <v>14</v>
      </c>
      <c r="G408" s="13">
        <v>11</v>
      </c>
      <c r="H408" s="13">
        <v>10</v>
      </c>
      <c r="I408" s="68">
        <f t="shared" si="38"/>
        <v>62</v>
      </c>
      <c r="J408" s="8">
        <f t="shared" si="39"/>
        <v>80.519480519480524</v>
      </c>
      <c r="K408" s="68">
        <v>10</v>
      </c>
      <c r="L408" s="68">
        <f t="shared" si="37"/>
        <v>72</v>
      </c>
      <c r="M408" s="8">
        <f t="shared" si="40"/>
        <v>58.536585365853654</v>
      </c>
      <c r="N408" s="5"/>
      <c r="O408" s="5"/>
      <c r="P408" s="5"/>
      <c r="Q408" s="5"/>
      <c r="R408" s="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</row>
    <row r="409" spans="1:33" ht="20.100000000000001" customHeight="1" x14ac:dyDescent="0.25">
      <c r="A409" s="9">
        <v>94</v>
      </c>
      <c r="B409" s="30" t="s">
        <v>651</v>
      </c>
      <c r="C409" s="31" t="s">
        <v>652</v>
      </c>
      <c r="D409" s="13">
        <v>15</v>
      </c>
      <c r="E409" s="13">
        <v>16</v>
      </c>
      <c r="F409" s="13">
        <v>14</v>
      </c>
      <c r="G409" s="13">
        <v>13</v>
      </c>
      <c r="H409" s="13">
        <v>8</v>
      </c>
      <c r="I409" s="68">
        <f t="shared" si="38"/>
        <v>66</v>
      </c>
      <c r="J409" s="8">
        <f t="shared" si="39"/>
        <v>85.714285714285708</v>
      </c>
      <c r="K409" s="68">
        <v>42</v>
      </c>
      <c r="L409" s="68">
        <f t="shared" si="37"/>
        <v>108</v>
      </c>
      <c r="M409" s="8">
        <f t="shared" si="40"/>
        <v>87.804878048780495</v>
      </c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ht="20.100000000000001" customHeight="1" x14ac:dyDescent="0.25">
      <c r="A410" s="9">
        <v>95</v>
      </c>
      <c r="B410" s="30" t="s">
        <v>653</v>
      </c>
      <c r="C410" s="31" t="s">
        <v>654</v>
      </c>
      <c r="D410" s="13">
        <v>15</v>
      </c>
      <c r="E410" s="13">
        <v>17</v>
      </c>
      <c r="F410" s="13">
        <v>16</v>
      </c>
      <c r="G410" s="13">
        <v>13</v>
      </c>
      <c r="H410" s="13">
        <v>9</v>
      </c>
      <c r="I410" s="68">
        <f t="shared" si="38"/>
        <v>70</v>
      </c>
      <c r="J410" s="8">
        <f t="shared" si="39"/>
        <v>90.909090909090907</v>
      </c>
      <c r="K410" s="68">
        <v>32</v>
      </c>
      <c r="L410" s="68">
        <f t="shared" si="37"/>
        <v>102</v>
      </c>
      <c r="M410" s="8">
        <f t="shared" si="40"/>
        <v>82.926829268292678</v>
      </c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ht="20.100000000000001" customHeight="1" x14ac:dyDescent="0.25">
      <c r="A411" s="9">
        <v>96</v>
      </c>
      <c r="B411" s="30" t="s">
        <v>655</v>
      </c>
      <c r="C411" s="31" t="s">
        <v>656</v>
      </c>
      <c r="D411" s="13">
        <v>14</v>
      </c>
      <c r="E411" s="13">
        <v>15</v>
      </c>
      <c r="F411" s="13">
        <v>14</v>
      </c>
      <c r="G411" s="13">
        <v>12</v>
      </c>
      <c r="H411" s="13">
        <v>10</v>
      </c>
      <c r="I411" s="68">
        <f t="shared" si="38"/>
        <v>65</v>
      </c>
      <c r="J411" s="8">
        <f t="shared" si="39"/>
        <v>84.415584415584405</v>
      </c>
      <c r="K411" s="68">
        <v>29</v>
      </c>
      <c r="L411" s="68">
        <f t="shared" si="37"/>
        <v>94</v>
      </c>
      <c r="M411" s="8">
        <f t="shared" si="40"/>
        <v>76.422764227642276</v>
      </c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ht="20.100000000000001" customHeight="1" x14ac:dyDescent="0.25">
      <c r="A412" s="9">
        <v>97</v>
      </c>
      <c r="B412" s="30" t="s">
        <v>657</v>
      </c>
      <c r="C412" s="31" t="s">
        <v>658</v>
      </c>
      <c r="D412" s="13">
        <v>11</v>
      </c>
      <c r="E412" s="13">
        <v>12</v>
      </c>
      <c r="F412" s="13">
        <v>13</v>
      </c>
      <c r="G412" s="13">
        <v>14</v>
      </c>
      <c r="H412" s="13">
        <v>10</v>
      </c>
      <c r="I412" s="68">
        <f t="shared" si="38"/>
        <v>60</v>
      </c>
      <c r="J412" s="8">
        <f t="shared" si="39"/>
        <v>77.922077922077932</v>
      </c>
      <c r="K412" s="68">
        <v>32</v>
      </c>
      <c r="L412" s="68">
        <f t="shared" si="37"/>
        <v>92</v>
      </c>
      <c r="M412" s="8">
        <f t="shared" si="40"/>
        <v>74.796747967479675</v>
      </c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s="4" customFormat="1" ht="20.100000000000001" customHeight="1" x14ac:dyDescent="0.25">
      <c r="A413" s="9">
        <v>98</v>
      </c>
      <c r="B413" s="30" t="s">
        <v>659</v>
      </c>
      <c r="C413" s="31" t="s">
        <v>660</v>
      </c>
      <c r="D413" s="13">
        <v>14</v>
      </c>
      <c r="E413" s="13">
        <v>12</v>
      </c>
      <c r="F413" s="13">
        <v>12</v>
      </c>
      <c r="G413" s="13">
        <v>9</v>
      </c>
      <c r="H413" s="13">
        <v>8</v>
      </c>
      <c r="I413" s="68">
        <f t="shared" si="38"/>
        <v>55</v>
      </c>
      <c r="J413" s="8">
        <f t="shared" si="39"/>
        <v>71.428571428571431</v>
      </c>
      <c r="K413" s="68">
        <v>23</v>
      </c>
      <c r="L413" s="68">
        <f t="shared" si="37"/>
        <v>78</v>
      </c>
      <c r="M413" s="8">
        <f t="shared" si="40"/>
        <v>63.414634146341463</v>
      </c>
      <c r="N413" s="5"/>
      <c r="O413" s="5"/>
      <c r="P413" s="5"/>
      <c r="Q413" s="5"/>
      <c r="R413" s="5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20.100000000000001" customHeight="1" x14ac:dyDescent="0.25">
      <c r="A414" s="9">
        <v>99</v>
      </c>
      <c r="B414" s="30" t="s">
        <v>661</v>
      </c>
      <c r="C414" s="31" t="s">
        <v>662</v>
      </c>
      <c r="D414" s="13">
        <v>11</v>
      </c>
      <c r="E414" s="13">
        <v>11</v>
      </c>
      <c r="F414" s="13">
        <v>15</v>
      </c>
      <c r="G414" s="13">
        <v>14</v>
      </c>
      <c r="H414" s="13">
        <v>10</v>
      </c>
      <c r="I414" s="68">
        <f t="shared" si="38"/>
        <v>61</v>
      </c>
      <c r="J414" s="8">
        <f t="shared" si="39"/>
        <v>79.220779220779221</v>
      </c>
      <c r="K414" s="68">
        <v>34</v>
      </c>
      <c r="L414" s="68">
        <f t="shared" si="37"/>
        <v>95</v>
      </c>
      <c r="M414" s="8">
        <f t="shared" si="40"/>
        <v>77.235772357723576</v>
      </c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ht="20.100000000000001" customHeight="1" x14ac:dyDescent="0.25">
      <c r="A415" s="9">
        <v>100</v>
      </c>
      <c r="B415" s="30" t="s">
        <v>663</v>
      </c>
      <c r="C415" s="31" t="s">
        <v>664</v>
      </c>
      <c r="D415" s="13">
        <v>8</v>
      </c>
      <c r="E415" s="13">
        <v>11</v>
      </c>
      <c r="F415" s="13">
        <v>12</v>
      </c>
      <c r="G415" s="13">
        <v>5</v>
      </c>
      <c r="H415" s="13">
        <v>10</v>
      </c>
      <c r="I415" s="68">
        <f t="shared" si="38"/>
        <v>46</v>
      </c>
      <c r="J415" s="8">
        <f t="shared" si="39"/>
        <v>59.740259740259738</v>
      </c>
      <c r="K415" s="68">
        <v>11</v>
      </c>
      <c r="L415" s="68">
        <f t="shared" si="37"/>
        <v>57</v>
      </c>
      <c r="M415" s="8">
        <f t="shared" si="40"/>
        <v>46.341463414634148</v>
      </c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ht="20.100000000000001" customHeight="1" x14ac:dyDescent="0.25">
      <c r="A416" s="9">
        <v>101</v>
      </c>
      <c r="B416" s="30" t="s">
        <v>665</v>
      </c>
      <c r="C416" s="31" t="s">
        <v>666</v>
      </c>
      <c r="D416" s="13">
        <v>9</v>
      </c>
      <c r="E416" s="13">
        <v>10</v>
      </c>
      <c r="F416" s="13">
        <v>7</v>
      </c>
      <c r="G416" s="13">
        <v>8</v>
      </c>
      <c r="H416" s="13">
        <v>6</v>
      </c>
      <c r="I416" s="68">
        <f t="shared" si="38"/>
        <v>40</v>
      </c>
      <c r="J416" s="8">
        <f t="shared" si="39"/>
        <v>51.94805194805194</v>
      </c>
      <c r="K416" s="68">
        <v>40</v>
      </c>
      <c r="L416" s="68">
        <f t="shared" si="37"/>
        <v>80</v>
      </c>
      <c r="M416" s="8">
        <f t="shared" si="40"/>
        <v>65.040650406504056</v>
      </c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ht="20.100000000000001" customHeight="1" x14ac:dyDescent="0.25">
      <c r="A417" s="9">
        <v>102</v>
      </c>
      <c r="B417" s="30" t="s">
        <v>667</v>
      </c>
      <c r="C417" s="31" t="s">
        <v>668</v>
      </c>
      <c r="D417" s="13">
        <v>17</v>
      </c>
      <c r="E417" s="13">
        <v>15</v>
      </c>
      <c r="F417" s="13">
        <v>13</v>
      </c>
      <c r="G417" s="13">
        <v>14</v>
      </c>
      <c r="H417" s="13">
        <v>8</v>
      </c>
      <c r="I417" s="68">
        <f t="shared" si="38"/>
        <v>67</v>
      </c>
      <c r="J417" s="8">
        <f t="shared" si="39"/>
        <v>87.012987012987011</v>
      </c>
      <c r="K417" s="68">
        <v>17</v>
      </c>
      <c r="L417" s="68">
        <f t="shared" si="37"/>
        <v>84</v>
      </c>
      <c r="M417" s="8">
        <f t="shared" si="40"/>
        <v>68.292682926829272</v>
      </c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ht="20.100000000000001" customHeight="1" x14ac:dyDescent="0.25">
      <c r="A418" s="9">
        <v>103</v>
      </c>
      <c r="B418" s="30" t="s">
        <v>669</v>
      </c>
      <c r="C418" s="31" t="s">
        <v>670</v>
      </c>
      <c r="D418" s="13">
        <v>15</v>
      </c>
      <c r="E418" s="13">
        <v>13</v>
      </c>
      <c r="F418" s="13">
        <v>15</v>
      </c>
      <c r="G418" s="13">
        <v>15</v>
      </c>
      <c r="H418" s="13">
        <v>11</v>
      </c>
      <c r="I418" s="68">
        <f t="shared" si="38"/>
        <v>69</v>
      </c>
      <c r="J418" s="8">
        <f t="shared" si="39"/>
        <v>89.610389610389603</v>
      </c>
      <c r="K418" s="68">
        <v>26</v>
      </c>
      <c r="L418" s="68">
        <f t="shared" si="37"/>
        <v>95</v>
      </c>
      <c r="M418" s="8">
        <f t="shared" si="40"/>
        <v>77.235772357723576</v>
      </c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ht="20.100000000000001" customHeight="1" x14ac:dyDescent="0.25">
      <c r="A419" s="9">
        <v>104</v>
      </c>
      <c r="B419" s="30" t="s">
        <v>671</v>
      </c>
      <c r="C419" s="31" t="s">
        <v>672</v>
      </c>
      <c r="D419" s="13">
        <v>16</v>
      </c>
      <c r="E419" s="13">
        <v>15</v>
      </c>
      <c r="F419" s="13">
        <v>9</v>
      </c>
      <c r="G419" s="13">
        <v>11</v>
      </c>
      <c r="H419" s="13">
        <v>5</v>
      </c>
      <c r="I419" s="68">
        <f t="shared" si="38"/>
        <v>56</v>
      </c>
      <c r="J419" s="8">
        <f t="shared" si="39"/>
        <v>72.727272727272734</v>
      </c>
      <c r="K419" s="68">
        <v>40</v>
      </c>
      <c r="L419" s="68">
        <f t="shared" si="37"/>
        <v>96</v>
      </c>
      <c r="M419" s="8">
        <f t="shared" si="40"/>
        <v>78.048780487804876</v>
      </c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ht="20.100000000000001" customHeight="1" x14ac:dyDescent="0.25">
      <c r="A420" s="9">
        <v>105</v>
      </c>
      <c r="B420" s="30" t="s">
        <v>673</v>
      </c>
      <c r="C420" s="31" t="s">
        <v>674</v>
      </c>
      <c r="D420" s="13">
        <v>9</v>
      </c>
      <c r="E420" s="13">
        <v>12</v>
      </c>
      <c r="F420" s="13">
        <v>12</v>
      </c>
      <c r="G420" s="13">
        <v>11</v>
      </c>
      <c r="H420" s="13">
        <v>8</v>
      </c>
      <c r="I420" s="68">
        <f t="shared" si="38"/>
        <v>52</v>
      </c>
      <c r="J420" s="8">
        <f t="shared" si="39"/>
        <v>67.532467532467535</v>
      </c>
      <c r="K420" s="68">
        <v>27</v>
      </c>
      <c r="L420" s="68">
        <f t="shared" si="37"/>
        <v>79</v>
      </c>
      <c r="M420" s="8">
        <f t="shared" si="40"/>
        <v>64.22764227642277</v>
      </c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ht="20.100000000000001" customHeight="1" x14ac:dyDescent="0.25">
      <c r="A421" s="9">
        <v>106</v>
      </c>
      <c r="B421" s="30" t="s">
        <v>675</v>
      </c>
      <c r="C421" s="31" t="s">
        <v>676</v>
      </c>
      <c r="D421" s="13">
        <v>8</v>
      </c>
      <c r="E421" s="13">
        <v>11</v>
      </c>
      <c r="F421" s="13">
        <v>12</v>
      </c>
      <c r="G421" s="13">
        <v>11</v>
      </c>
      <c r="H421" s="13">
        <v>10</v>
      </c>
      <c r="I421" s="68">
        <f t="shared" si="38"/>
        <v>52</v>
      </c>
      <c r="J421" s="8">
        <f t="shared" si="39"/>
        <v>67.532467532467535</v>
      </c>
      <c r="K421" s="68">
        <v>20</v>
      </c>
      <c r="L421" s="68">
        <f t="shared" si="37"/>
        <v>72</v>
      </c>
      <c r="M421" s="8">
        <f t="shared" si="40"/>
        <v>58.536585365853654</v>
      </c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s="19" customFormat="1" ht="23.25" customHeight="1" x14ac:dyDescent="0.25">
      <c r="A422" s="83" t="s">
        <v>830</v>
      </c>
      <c r="B422" s="83"/>
      <c r="C422" s="83"/>
      <c r="D422" s="84" t="s">
        <v>8</v>
      </c>
      <c r="E422" s="84"/>
      <c r="F422" s="84"/>
      <c r="G422" s="84"/>
      <c r="H422" s="84"/>
      <c r="I422" s="80"/>
      <c r="J422" s="80"/>
      <c r="K422" s="84" t="s">
        <v>828</v>
      </c>
      <c r="L422" s="84"/>
      <c r="M422" s="84"/>
      <c r="N422" s="5"/>
      <c r="O422" s="5"/>
      <c r="P422" s="5"/>
      <c r="Q422" s="5"/>
      <c r="R422" s="5"/>
    </row>
    <row r="423" spans="1:33" ht="18" customHeight="1" x14ac:dyDescent="0.25">
      <c r="A423" s="9">
        <v>107</v>
      </c>
      <c r="B423" s="30" t="s">
        <v>677</v>
      </c>
      <c r="C423" s="31" t="s">
        <v>678</v>
      </c>
      <c r="D423" s="13">
        <v>12</v>
      </c>
      <c r="E423" s="13">
        <v>15</v>
      </c>
      <c r="F423" s="13">
        <v>14</v>
      </c>
      <c r="G423" s="13">
        <v>11</v>
      </c>
      <c r="H423" s="13">
        <v>10</v>
      </c>
      <c r="I423" s="68">
        <f t="shared" si="38"/>
        <v>62</v>
      </c>
      <c r="J423" s="8">
        <f t="shared" si="39"/>
        <v>80.519480519480524</v>
      </c>
      <c r="K423" s="68">
        <v>39</v>
      </c>
      <c r="L423" s="68">
        <f t="shared" si="37"/>
        <v>101</v>
      </c>
      <c r="M423" s="8">
        <f t="shared" si="40"/>
        <v>82.113821138211378</v>
      </c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ht="18" customHeight="1" x14ac:dyDescent="0.25">
      <c r="A424" s="9">
        <v>108</v>
      </c>
      <c r="B424" s="30" t="s">
        <v>679</v>
      </c>
      <c r="C424" s="31" t="s">
        <v>680</v>
      </c>
      <c r="D424" s="13">
        <v>10</v>
      </c>
      <c r="E424" s="13">
        <v>10</v>
      </c>
      <c r="F424" s="13">
        <v>11</v>
      </c>
      <c r="G424" s="13">
        <v>13</v>
      </c>
      <c r="H424" s="13">
        <v>7</v>
      </c>
      <c r="I424" s="68">
        <f t="shared" si="38"/>
        <v>51</v>
      </c>
      <c r="J424" s="8">
        <f t="shared" si="39"/>
        <v>66.233766233766232</v>
      </c>
      <c r="K424" s="68">
        <v>39</v>
      </c>
      <c r="L424" s="68">
        <f t="shared" si="37"/>
        <v>90</v>
      </c>
      <c r="M424" s="8">
        <f t="shared" si="40"/>
        <v>73.170731707317074</v>
      </c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ht="18" customHeight="1" x14ac:dyDescent="0.25">
      <c r="A425" s="9">
        <v>109</v>
      </c>
      <c r="B425" s="30" t="s">
        <v>681</v>
      </c>
      <c r="C425" s="31" t="s">
        <v>682</v>
      </c>
      <c r="D425" s="13">
        <v>12</v>
      </c>
      <c r="E425" s="13">
        <v>12</v>
      </c>
      <c r="F425" s="13">
        <v>12</v>
      </c>
      <c r="G425" s="13">
        <v>12</v>
      </c>
      <c r="H425" s="13">
        <v>9</v>
      </c>
      <c r="I425" s="68">
        <f t="shared" si="38"/>
        <v>57</v>
      </c>
      <c r="J425" s="8">
        <f t="shared" si="39"/>
        <v>74.025974025974023</v>
      </c>
      <c r="K425" s="68">
        <v>28</v>
      </c>
      <c r="L425" s="68">
        <f t="shared" si="37"/>
        <v>85</v>
      </c>
      <c r="M425" s="8">
        <f t="shared" si="40"/>
        <v>69.105691056910572</v>
      </c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ht="18" customHeight="1" x14ac:dyDescent="0.25">
      <c r="A426" s="9">
        <v>110</v>
      </c>
      <c r="B426" s="30" t="s">
        <v>683</v>
      </c>
      <c r="C426" s="31" t="s">
        <v>684</v>
      </c>
      <c r="D426" s="13">
        <v>9</v>
      </c>
      <c r="E426" s="13">
        <v>11</v>
      </c>
      <c r="F426" s="13">
        <v>11</v>
      </c>
      <c r="G426" s="13">
        <v>9</v>
      </c>
      <c r="H426" s="13">
        <v>8</v>
      </c>
      <c r="I426" s="68">
        <f t="shared" si="38"/>
        <v>48</v>
      </c>
      <c r="J426" s="8">
        <f t="shared" si="39"/>
        <v>62.337662337662337</v>
      </c>
      <c r="K426" s="68">
        <v>35</v>
      </c>
      <c r="L426" s="68">
        <f t="shared" si="37"/>
        <v>83</v>
      </c>
      <c r="M426" s="8">
        <f t="shared" si="40"/>
        <v>67.479674796747972</v>
      </c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ht="18" customHeight="1" x14ac:dyDescent="0.25">
      <c r="A427" s="9">
        <v>111</v>
      </c>
      <c r="B427" s="30" t="s">
        <v>685</v>
      </c>
      <c r="C427" s="31" t="s">
        <v>686</v>
      </c>
      <c r="D427" s="13">
        <v>13</v>
      </c>
      <c r="E427" s="13">
        <v>15</v>
      </c>
      <c r="F427" s="13">
        <v>14</v>
      </c>
      <c r="G427" s="13">
        <v>9</v>
      </c>
      <c r="H427" s="13">
        <v>10</v>
      </c>
      <c r="I427" s="68">
        <f t="shared" si="38"/>
        <v>61</v>
      </c>
      <c r="J427" s="8">
        <f t="shared" si="39"/>
        <v>79.220779220779221</v>
      </c>
      <c r="K427" s="68">
        <v>32</v>
      </c>
      <c r="L427" s="68">
        <f t="shared" si="37"/>
        <v>93</v>
      </c>
      <c r="M427" s="8">
        <f t="shared" si="40"/>
        <v>75.609756097560975</v>
      </c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ht="18" customHeight="1" x14ac:dyDescent="0.25">
      <c r="A428" s="9">
        <v>112</v>
      </c>
      <c r="B428" s="30" t="s">
        <v>687</v>
      </c>
      <c r="C428" s="31" t="s">
        <v>688</v>
      </c>
      <c r="D428" s="13">
        <v>12</v>
      </c>
      <c r="E428" s="13">
        <v>11</v>
      </c>
      <c r="F428" s="13">
        <v>8</v>
      </c>
      <c r="G428" s="13">
        <v>7</v>
      </c>
      <c r="H428" s="13">
        <v>3</v>
      </c>
      <c r="I428" s="68">
        <f t="shared" si="38"/>
        <v>41</v>
      </c>
      <c r="J428" s="8">
        <f t="shared" si="39"/>
        <v>53.246753246753244</v>
      </c>
      <c r="K428" s="68">
        <v>23</v>
      </c>
      <c r="L428" s="68">
        <f t="shared" si="37"/>
        <v>64</v>
      </c>
      <c r="M428" s="8">
        <f t="shared" si="40"/>
        <v>52.032520325203258</v>
      </c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ht="18" customHeight="1" x14ac:dyDescent="0.25">
      <c r="A429" s="9">
        <v>113</v>
      </c>
      <c r="B429" s="30" t="s">
        <v>689</v>
      </c>
      <c r="C429" s="31" t="s">
        <v>690</v>
      </c>
      <c r="D429" s="13">
        <v>9</v>
      </c>
      <c r="E429" s="13">
        <v>10</v>
      </c>
      <c r="F429" s="13">
        <v>10</v>
      </c>
      <c r="G429" s="13">
        <v>11</v>
      </c>
      <c r="H429" s="13">
        <v>8</v>
      </c>
      <c r="I429" s="68">
        <f t="shared" si="38"/>
        <v>48</v>
      </c>
      <c r="J429" s="8">
        <f t="shared" si="39"/>
        <v>62.337662337662337</v>
      </c>
      <c r="K429" s="68">
        <v>21</v>
      </c>
      <c r="L429" s="68">
        <f t="shared" si="37"/>
        <v>69</v>
      </c>
      <c r="M429" s="8">
        <f t="shared" si="40"/>
        <v>56.09756097560976</v>
      </c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ht="18" customHeight="1" x14ac:dyDescent="0.25">
      <c r="A430" s="9">
        <v>114</v>
      </c>
      <c r="B430" s="47" t="s">
        <v>750</v>
      </c>
      <c r="C430" s="48" t="s">
        <v>751</v>
      </c>
      <c r="D430" s="13">
        <v>13</v>
      </c>
      <c r="E430" s="13">
        <v>13</v>
      </c>
      <c r="F430" s="13">
        <v>15</v>
      </c>
      <c r="G430" s="13">
        <v>15</v>
      </c>
      <c r="H430" s="13">
        <v>11</v>
      </c>
      <c r="I430" s="68">
        <f t="shared" si="38"/>
        <v>67</v>
      </c>
      <c r="J430" s="8">
        <f t="shared" si="39"/>
        <v>87.012987012987011</v>
      </c>
      <c r="K430" s="68">
        <v>0</v>
      </c>
      <c r="L430" s="68">
        <f t="shared" si="37"/>
        <v>67</v>
      </c>
      <c r="M430" s="8">
        <f t="shared" si="40"/>
        <v>54.471544715447152</v>
      </c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ht="18" customHeight="1" x14ac:dyDescent="0.25">
      <c r="A431" s="9">
        <v>115</v>
      </c>
      <c r="B431" s="47" t="s">
        <v>752</v>
      </c>
      <c r="C431" s="48" t="s">
        <v>753</v>
      </c>
      <c r="D431" s="13">
        <v>15</v>
      </c>
      <c r="E431" s="13">
        <v>15</v>
      </c>
      <c r="F431" s="13">
        <v>15</v>
      </c>
      <c r="G431" s="13">
        <v>14</v>
      </c>
      <c r="H431" s="13">
        <v>11</v>
      </c>
      <c r="I431" s="68">
        <f t="shared" si="38"/>
        <v>70</v>
      </c>
      <c r="J431" s="8">
        <f t="shared" si="39"/>
        <v>90.909090909090907</v>
      </c>
      <c r="K431" s="68">
        <v>35</v>
      </c>
      <c r="L431" s="68">
        <f t="shared" si="37"/>
        <v>105</v>
      </c>
      <c r="M431" s="8">
        <f t="shared" si="40"/>
        <v>85.365853658536579</v>
      </c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ht="18" customHeight="1" x14ac:dyDescent="0.25">
      <c r="A432" s="9">
        <v>116</v>
      </c>
      <c r="B432" s="47" t="s">
        <v>754</v>
      </c>
      <c r="C432" s="48" t="s">
        <v>755</v>
      </c>
      <c r="D432" s="13">
        <v>13</v>
      </c>
      <c r="E432" s="13">
        <v>14</v>
      </c>
      <c r="F432" s="13">
        <v>14</v>
      </c>
      <c r="G432" s="13">
        <v>12</v>
      </c>
      <c r="H432" s="13">
        <v>11</v>
      </c>
      <c r="I432" s="68">
        <f t="shared" si="38"/>
        <v>64</v>
      </c>
      <c r="J432" s="8">
        <f t="shared" si="39"/>
        <v>83.116883116883116</v>
      </c>
      <c r="K432" s="68">
        <v>19</v>
      </c>
      <c r="L432" s="68">
        <f t="shared" si="37"/>
        <v>83</v>
      </c>
      <c r="M432" s="8">
        <f t="shared" si="40"/>
        <v>67.479674796747972</v>
      </c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ht="18" customHeight="1" x14ac:dyDescent="0.25">
      <c r="A433" s="9">
        <v>117</v>
      </c>
      <c r="B433" s="47" t="s">
        <v>756</v>
      </c>
      <c r="C433" s="48" t="s">
        <v>757</v>
      </c>
      <c r="D433" s="13">
        <v>15</v>
      </c>
      <c r="E433" s="13">
        <v>15</v>
      </c>
      <c r="F433" s="13">
        <v>15</v>
      </c>
      <c r="G433" s="13">
        <v>13</v>
      </c>
      <c r="H433" s="13">
        <v>11</v>
      </c>
      <c r="I433" s="68">
        <f t="shared" si="38"/>
        <v>69</v>
      </c>
      <c r="J433" s="8">
        <f t="shared" si="39"/>
        <v>89.610389610389603</v>
      </c>
      <c r="K433" s="68">
        <v>46</v>
      </c>
      <c r="L433" s="68">
        <f t="shared" si="37"/>
        <v>115</v>
      </c>
      <c r="M433" s="8">
        <f t="shared" si="40"/>
        <v>93.495934959349597</v>
      </c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ht="18" customHeight="1" x14ac:dyDescent="0.25">
      <c r="A434" s="9">
        <v>118</v>
      </c>
      <c r="B434" s="47" t="s">
        <v>758</v>
      </c>
      <c r="C434" s="48" t="s">
        <v>759</v>
      </c>
      <c r="D434" s="13">
        <v>15</v>
      </c>
      <c r="E434" s="13">
        <v>16</v>
      </c>
      <c r="F434" s="13">
        <v>16</v>
      </c>
      <c r="G434" s="13">
        <v>15</v>
      </c>
      <c r="H434" s="13">
        <v>11</v>
      </c>
      <c r="I434" s="68">
        <f t="shared" si="38"/>
        <v>73</v>
      </c>
      <c r="J434" s="8">
        <f t="shared" si="39"/>
        <v>94.805194805194802</v>
      </c>
      <c r="K434" s="68">
        <v>22</v>
      </c>
      <c r="L434" s="68">
        <f t="shared" si="37"/>
        <v>95</v>
      </c>
      <c r="M434" s="8">
        <f t="shared" si="40"/>
        <v>77.235772357723576</v>
      </c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ht="18" customHeight="1" x14ac:dyDescent="0.25">
      <c r="A435" s="9">
        <v>119</v>
      </c>
      <c r="B435" s="47" t="s">
        <v>760</v>
      </c>
      <c r="C435" s="48" t="s">
        <v>761</v>
      </c>
      <c r="D435" s="13">
        <v>15</v>
      </c>
      <c r="E435" s="13">
        <v>16</v>
      </c>
      <c r="F435" s="13">
        <v>15</v>
      </c>
      <c r="G435" s="13">
        <v>11</v>
      </c>
      <c r="H435" s="13">
        <v>10</v>
      </c>
      <c r="I435" s="68">
        <f t="shared" si="38"/>
        <v>67</v>
      </c>
      <c r="J435" s="8">
        <f t="shared" si="39"/>
        <v>87.012987012987011</v>
      </c>
      <c r="K435" s="68">
        <v>9</v>
      </c>
      <c r="L435" s="68">
        <f t="shared" si="37"/>
        <v>76</v>
      </c>
      <c r="M435" s="8">
        <f t="shared" si="40"/>
        <v>61.788617886178862</v>
      </c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ht="18" customHeight="1" x14ac:dyDescent="0.25">
      <c r="A436" s="9">
        <v>120</v>
      </c>
      <c r="B436" s="47" t="s">
        <v>762</v>
      </c>
      <c r="C436" s="48" t="s">
        <v>763</v>
      </c>
      <c r="D436" s="13">
        <v>13</v>
      </c>
      <c r="E436" s="13">
        <v>14</v>
      </c>
      <c r="F436" s="13">
        <v>14</v>
      </c>
      <c r="G436" s="13">
        <v>12</v>
      </c>
      <c r="H436" s="13">
        <v>11</v>
      </c>
      <c r="I436" s="68">
        <f t="shared" si="38"/>
        <v>64</v>
      </c>
      <c r="J436" s="8">
        <f t="shared" si="39"/>
        <v>83.116883116883116</v>
      </c>
      <c r="K436" s="68">
        <v>17</v>
      </c>
      <c r="L436" s="68">
        <f t="shared" si="37"/>
        <v>81</v>
      </c>
      <c r="M436" s="8">
        <f t="shared" si="40"/>
        <v>65.853658536585371</v>
      </c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ht="18" customHeight="1" x14ac:dyDescent="0.25">
      <c r="A437" s="9">
        <v>121</v>
      </c>
      <c r="B437" s="47" t="s">
        <v>764</v>
      </c>
      <c r="C437" s="48" t="s">
        <v>765</v>
      </c>
      <c r="D437" s="13">
        <v>16</v>
      </c>
      <c r="E437" s="13">
        <v>13</v>
      </c>
      <c r="F437" s="13">
        <v>13</v>
      </c>
      <c r="G437" s="13">
        <v>10</v>
      </c>
      <c r="H437" s="13">
        <v>10</v>
      </c>
      <c r="I437" s="68">
        <f t="shared" si="38"/>
        <v>62</v>
      </c>
      <c r="J437" s="8">
        <f t="shared" si="39"/>
        <v>80.519480519480524</v>
      </c>
      <c r="K437" s="68">
        <v>33</v>
      </c>
      <c r="L437" s="68">
        <f t="shared" si="37"/>
        <v>95</v>
      </c>
      <c r="M437" s="8">
        <f t="shared" si="40"/>
        <v>77.235772357723576</v>
      </c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ht="18" customHeight="1" x14ac:dyDescent="0.25">
      <c r="A438" s="9">
        <v>122</v>
      </c>
      <c r="B438" s="47" t="s">
        <v>766</v>
      </c>
      <c r="C438" s="48" t="s">
        <v>767</v>
      </c>
      <c r="D438" s="13">
        <v>13</v>
      </c>
      <c r="E438" s="13">
        <v>11</v>
      </c>
      <c r="F438" s="13">
        <v>15</v>
      </c>
      <c r="G438" s="13">
        <v>13</v>
      </c>
      <c r="H438" s="13">
        <v>8</v>
      </c>
      <c r="I438" s="68">
        <f t="shared" si="38"/>
        <v>60</v>
      </c>
      <c r="J438" s="8">
        <f t="shared" si="39"/>
        <v>77.922077922077932</v>
      </c>
      <c r="K438" s="68">
        <v>29</v>
      </c>
      <c r="L438" s="68">
        <f t="shared" si="37"/>
        <v>89</v>
      </c>
      <c r="M438" s="8">
        <f t="shared" si="40"/>
        <v>72.357723577235774</v>
      </c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ht="18" customHeight="1" x14ac:dyDescent="0.25">
      <c r="A439" s="9">
        <v>123</v>
      </c>
      <c r="B439" s="47" t="s">
        <v>768</v>
      </c>
      <c r="C439" s="48" t="s">
        <v>769</v>
      </c>
      <c r="D439" s="13">
        <v>10</v>
      </c>
      <c r="E439" s="13">
        <v>12</v>
      </c>
      <c r="F439" s="13">
        <v>12</v>
      </c>
      <c r="G439" s="13">
        <v>12</v>
      </c>
      <c r="H439" s="13">
        <v>10</v>
      </c>
      <c r="I439" s="68">
        <f t="shared" si="38"/>
        <v>56</v>
      </c>
      <c r="J439" s="8">
        <f t="shared" si="39"/>
        <v>72.727272727272734</v>
      </c>
      <c r="K439" s="68">
        <v>45</v>
      </c>
      <c r="L439" s="68">
        <f t="shared" si="37"/>
        <v>101</v>
      </c>
      <c r="M439" s="8">
        <f t="shared" si="40"/>
        <v>82.113821138211378</v>
      </c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ht="18" customHeight="1" x14ac:dyDescent="0.25">
      <c r="A440" s="9">
        <v>124</v>
      </c>
      <c r="B440" s="47" t="s">
        <v>770</v>
      </c>
      <c r="C440" s="48" t="s">
        <v>771</v>
      </c>
      <c r="D440" s="13">
        <v>16</v>
      </c>
      <c r="E440" s="13">
        <v>16</v>
      </c>
      <c r="F440" s="13">
        <v>14</v>
      </c>
      <c r="G440" s="13">
        <v>11</v>
      </c>
      <c r="H440" s="13">
        <v>8</v>
      </c>
      <c r="I440" s="68">
        <f t="shared" si="38"/>
        <v>65</v>
      </c>
      <c r="J440" s="8">
        <f t="shared" si="39"/>
        <v>84.415584415584405</v>
      </c>
      <c r="K440" s="68">
        <v>31</v>
      </c>
      <c r="L440" s="68">
        <f t="shared" si="37"/>
        <v>96</v>
      </c>
      <c r="M440" s="8">
        <f t="shared" si="40"/>
        <v>78.048780487804876</v>
      </c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ht="18" customHeight="1" x14ac:dyDescent="0.25">
      <c r="A441" s="9">
        <v>125</v>
      </c>
      <c r="B441" s="47" t="s">
        <v>772</v>
      </c>
      <c r="C441" s="48" t="s">
        <v>773</v>
      </c>
      <c r="D441" s="13">
        <v>14</v>
      </c>
      <c r="E441" s="13">
        <v>15</v>
      </c>
      <c r="F441" s="13">
        <v>15</v>
      </c>
      <c r="G441" s="13">
        <v>13</v>
      </c>
      <c r="H441" s="13">
        <v>10</v>
      </c>
      <c r="I441" s="68">
        <f t="shared" si="38"/>
        <v>67</v>
      </c>
      <c r="J441" s="8">
        <f t="shared" si="39"/>
        <v>87.012987012987011</v>
      </c>
      <c r="K441" s="68">
        <v>37</v>
      </c>
      <c r="L441" s="68">
        <f t="shared" si="37"/>
        <v>104</v>
      </c>
      <c r="M441" s="8">
        <f t="shared" si="40"/>
        <v>84.552845528455293</v>
      </c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ht="18" customHeight="1" x14ac:dyDescent="0.25">
      <c r="A442" s="9">
        <v>126</v>
      </c>
      <c r="B442" s="47" t="s">
        <v>774</v>
      </c>
      <c r="C442" s="48" t="s">
        <v>775</v>
      </c>
      <c r="D442" s="13">
        <v>15</v>
      </c>
      <c r="E442" s="13">
        <v>16</v>
      </c>
      <c r="F442" s="13">
        <v>16</v>
      </c>
      <c r="G442" s="13">
        <v>15</v>
      </c>
      <c r="H442" s="13">
        <v>11</v>
      </c>
      <c r="I442" s="68">
        <f t="shared" si="38"/>
        <v>73</v>
      </c>
      <c r="J442" s="8">
        <f t="shared" si="39"/>
        <v>94.805194805194802</v>
      </c>
      <c r="K442" s="68">
        <v>37</v>
      </c>
      <c r="L442" s="68">
        <f t="shared" si="37"/>
        <v>110</v>
      </c>
      <c r="M442" s="8">
        <f t="shared" si="40"/>
        <v>89.430894308943081</v>
      </c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ht="18" customHeight="1" x14ac:dyDescent="0.25">
      <c r="A443" s="9">
        <v>127</v>
      </c>
      <c r="B443" s="47" t="s">
        <v>776</v>
      </c>
      <c r="C443" s="48" t="s">
        <v>777</v>
      </c>
      <c r="D443" s="13">
        <v>14</v>
      </c>
      <c r="E443" s="13">
        <v>12</v>
      </c>
      <c r="F443" s="13">
        <v>13</v>
      </c>
      <c r="G443" s="13">
        <v>11</v>
      </c>
      <c r="H443" s="13">
        <v>7</v>
      </c>
      <c r="I443" s="68">
        <f t="shared" si="38"/>
        <v>57</v>
      </c>
      <c r="J443" s="8">
        <f t="shared" si="39"/>
        <v>74.025974025974023</v>
      </c>
      <c r="K443" s="68">
        <v>14</v>
      </c>
      <c r="L443" s="68">
        <f t="shared" si="37"/>
        <v>71</v>
      </c>
      <c r="M443" s="8">
        <f t="shared" si="40"/>
        <v>57.72357723577236</v>
      </c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ht="18" customHeight="1" x14ac:dyDescent="0.25">
      <c r="A444" s="9">
        <v>128</v>
      </c>
      <c r="B444" s="47" t="s">
        <v>778</v>
      </c>
      <c r="C444" s="48" t="s">
        <v>779</v>
      </c>
      <c r="D444" s="13">
        <v>17</v>
      </c>
      <c r="E444" s="13">
        <v>17</v>
      </c>
      <c r="F444" s="13">
        <v>16</v>
      </c>
      <c r="G444" s="13">
        <v>15</v>
      </c>
      <c r="H444" s="13">
        <v>11</v>
      </c>
      <c r="I444" s="68">
        <f t="shared" si="38"/>
        <v>76</v>
      </c>
      <c r="J444" s="8">
        <f t="shared" si="39"/>
        <v>98.701298701298697</v>
      </c>
      <c r="K444" s="68">
        <v>37</v>
      </c>
      <c r="L444" s="68">
        <f t="shared" si="37"/>
        <v>113</v>
      </c>
      <c r="M444" s="8">
        <f t="shared" si="40"/>
        <v>91.869918699186996</v>
      </c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ht="18" customHeight="1" x14ac:dyDescent="0.25">
      <c r="A445" s="9">
        <v>129</v>
      </c>
      <c r="B445" s="47" t="s">
        <v>780</v>
      </c>
      <c r="C445" s="48" t="s">
        <v>781</v>
      </c>
      <c r="D445" s="13">
        <v>10</v>
      </c>
      <c r="E445" s="13">
        <v>12</v>
      </c>
      <c r="F445" s="13">
        <v>13</v>
      </c>
      <c r="G445" s="13">
        <v>13</v>
      </c>
      <c r="H445" s="13">
        <v>11</v>
      </c>
      <c r="I445" s="68">
        <f t="shared" si="38"/>
        <v>59</v>
      </c>
      <c r="J445" s="8">
        <f t="shared" si="39"/>
        <v>76.623376623376629</v>
      </c>
      <c r="K445" s="68">
        <v>33</v>
      </c>
      <c r="L445" s="68">
        <f t="shared" si="37"/>
        <v>92</v>
      </c>
      <c r="M445" s="8">
        <f t="shared" si="40"/>
        <v>74.796747967479675</v>
      </c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ht="18" customHeight="1" x14ac:dyDescent="0.25">
      <c r="A446" s="9">
        <v>130</v>
      </c>
      <c r="B446" s="47" t="s">
        <v>782</v>
      </c>
      <c r="C446" s="48" t="s">
        <v>783</v>
      </c>
      <c r="D446" s="13">
        <v>17</v>
      </c>
      <c r="E446" s="13">
        <v>17</v>
      </c>
      <c r="F446" s="13">
        <v>15</v>
      </c>
      <c r="G446" s="13">
        <v>15</v>
      </c>
      <c r="H446" s="13">
        <v>10</v>
      </c>
      <c r="I446" s="68">
        <f t="shared" si="38"/>
        <v>74</v>
      </c>
      <c r="J446" s="8">
        <f t="shared" si="39"/>
        <v>96.103896103896105</v>
      </c>
      <c r="K446" s="68">
        <v>26</v>
      </c>
      <c r="L446" s="68">
        <f t="shared" si="37"/>
        <v>100</v>
      </c>
      <c r="M446" s="8">
        <f t="shared" si="40"/>
        <v>81.300813008130078</v>
      </c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ht="18" customHeight="1" x14ac:dyDescent="0.25">
      <c r="A447" s="9">
        <v>131</v>
      </c>
      <c r="B447" s="47" t="s">
        <v>784</v>
      </c>
      <c r="C447" s="54" t="s">
        <v>785</v>
      </c>
      <c r="D447" s="13">
        <v>16</v>
      </c>
      <c r="E447" s="13">
        <v>14</v>
      </c>
      <c r="F447" s="13">
        <v>13</v>
      </c>
      <c r="G447" s="13">
        <v>10</v>
      </c>
      <c r="H447" s="13">
        <v>10</v>
      </c>
      <c r="I447" s="68">
        <f t="shared" si="38"/>
        <v>63</v>
      </c>
      <c r="J447" s="8">
        <f t="shared" si="39"/>
        <v>81.818181818181827</v>
      </c>
      <c r="K447" s="68">
        <v>27</v>
      </c>
      <c r="L447" s="68">
        <f t="shared" si="37"/>
        <v>90</v>
      </c>
      <c r="M447" s="8">
        <f t="shared" si="40"/>
        <v>73.170731707317074</v>
      </c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ht="18" customHeight="1" x14ac:dyDescent="0.25">
      <c r="A448" s="9">
        <v>132</v>
      </c>
      <c r="B448" s="47" t="s">
        <v>786</v>
      </c>
      <c r="C448" s="48" t="s">
        <v>787</v>
      </c>
      <c r="D448" s="13">
        <v>17</v>
      </c>
      <c r="E448" s="13">
        <v>16</v>
      </c>
      <c r="F448" s="13">
        <v>17</v>
      </c>
      <c r="G448" s="13">
        <v>15</v>
      </c>
      <c r="H448" s="13">
        <v>11</v>
      </c>
      <c r="I448" s="68">
        <f t="shared" si="38"/>
        <v>76</v>
      </c>
      <c r="J448" s="8">
        <f t="shared" si="39"/>
        <v>98.701298701298697</v>
      </c>
      <c r="K448" s="68">
        <v>0</v>
      </c>
      <c r="L448" s="68">
        <f t="shared" si="37"/>
        <v>76</v>
      </c>
      <c r="M448" s="8">
        <f t="shared" si="40"/>
        <v>61.788617886178862</v>
      </c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ht="18" customHeight="1" x14ac:dyDescent="0.25">
      <c r="A449" s="9">
        <v>133</v>
      </c>
      <c r="B449" s="47" t="s">
        <v>788</v>
      </c>
      <c r="C449" s="48" t="s">
        <v>789</v>
      </c>
      <c r="D449" s="13">
        <v>13</v>
      </c>
      <c r="E449" s="13">
        <v>13</v>
      </c>
      <c r="F449" s="13">
        <v>14</v>
      </c>
      <c r="G449" s="13">
        <v>13</v>
      </c>
      <c r="H449" s="13">
        <v>11</v>
      </c>
      <c r="I449" s="68">
        <f t="shared" si="38"/>
        <v>64</v>
      </c>
      <c r="J449" s="8">
        <f t="shared" si="39"/>
        <v>83.116883116883116</v>
      </c>
      <c r="K449" s="68">
        <v>0</v>
      </c>
      <c r="L449" s="68">
        <f t="shared" si="37"/>
        <v>64</v>
      </c>
      <c r="M449" s="8">
        <f t="shared" si="40"/>
        <v>52.032520325203258</v>
      </c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ht="18" customHeight="1" x14ac:dyDescent="0.25">
      <c r="A450" s="9">
        <v>134</v>
      </c>
      <c r="B450" s="55" t="s">
        <v>790</v>
      </c>
      <c r="C450" s="55" t="s">
        <v>791</v>
      </c>
      <c r="D450" s="13">
        <v>13</v>
      </c>
      <c r="E450" s="13">
        <v>15</v>
      </c>
      <c r="F450" s="13">
        <v>14</v>
      </c>
      <c r="G450" s="13">
        <v>11</v>
      </c>
      <c r="H450" s="13">
        <v>10</v>
      </c>
      <c r="I450" s="68">
        <f t="shared" si="38"/>
        <v>63</v>
      </c>
      <c r="J450" s="8">
        <f t="shared" si="39"/>
        <v>81.818181818181827</v>
      </c>
      <c r="K450" s="68">
        <v>18</v>
      </c>
      <c r="L450" s="68">
        <f t="shared" si="37"/>
        <v>81</v>
      </c>
      <c r="M450" s="8">
        <f t="shared" si="40"/>
        <v>65.853658536585371</v>
      </c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ht="18" customHeight="1" x14ac:dyDescent="0.25">
      <c r="A451" s="9">
        <v>135</v>
      </c>
      <c r="B451" s="55" t="s">
        <v>792</v>
      </c>
      <c r="C451" s="49" t="s">
        <v>793</v>
      </c>
      <c r="D451" s="13">
        <v>8</v>
      </c>
      <c r="E451" s="13">
        <v>8</v>
      </c>
      <c r="F451" s="13">
        <v>9</v>
      </c>
      <c r="G451" s="13">
        <v>3</v>
      </c>
      <c r="H451" s="13">
        <v>4</v>
      </c>
      <c r="I451" s="68">
        <f t="shared" si="38"/>
        <v>32</v>
      </c>
      <c r="J451" s="8">
        <f t="shared" si="39"/>
        <v>41.558441558441558</v>
      </c>
      <c r="K451" s="68">
        <v>0</v>
      </c>
      <c r="L451" s="68">
        <f t="shared" si="37"/>
        <v>32</v>
      </c>
      <c r="M451" s="8">
        <f t="shared" si="40"/>
        <v>26.016260162601629</v>
      </c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ht="18" customHeight="1" x14ac:dyDescent="0.25">
      <c r="A452" s="9">
        <v>136</v>
      </c>
      <c r="B452" s="55" t="s">
        <v>794</v>
      </c>
      <c r="C452" s="55" t="s">
        <v>795</v>
      </c>
      <c r="D452" s="13">
        <v>13</v>
      </c>
      <c r="E452" s="13">
        <v>15</v>
      </c>
      <c r="F452" s="13">
        <v>14</v>
      </c>
      <c r="G452" s="13">
        <v>11</v>
      </c>
      <c r="H452" s="13">
        <v>10</v>
      </c>
      <c r="I452" s="68">
        <f t="shared" si="38"/>
        <v>63</v>
      </c>
      <c r="J452" s="8">
        <f t="shared" si="39"/>
        <v>81.818181818181827</v>
      </c>
      <c r="K452" s="68">
        <v>31</v>
      </c>
      <c r="L452" s="68">
        <f t="shared" ref="L452:L458" si="41">I452+K452</f>
        <v>94</v>
      </c>
      <c r="M452" s="8">
        <f t="shared" si="40"/>
        <v>76.422764227642276</v>
      </c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ht="18" customHeight="1" x14ac:dyDescent="0.25">
      <c r="A453" s="9">
        <v>137</v>
      </c>
      <c r="B453" s="55" t="s">
        <v>796</v>
      </c>
      <c r="C453" s="55" t="s">
        <v>797</v>
      </c>
      <c r="D453" s="13">
        <v>13</v>
      </c>
      <c r="E453" s="13">
        <v>14</v>
      </c>
      <c r="F453" s="13">
        <v>14</v>
      </c>
      <c r="G453" s="13">
        <v>12</v>
      </c>
      <c r="H453" s="13">
        <v>11</v>
      </c>
      <c r="I453" s="68">
        <f t="shared" ref="I453:I458" si="42">D453+E453+F453+G453+H453</f>
        <v>64</v>
      </c>
      <c r="J453" s="8">
        <f t="shared" ref="J453:J458" si="43">(I453/77)*100</f>
        <v>83.116883116883116</v>
      </c>
      <c r="K453" s="68">
        <v>35</v>
      </c>
      <c r="L453" s="68">
        <f t="shared" si="41"/>
        <v>99</v>
      </c>
      <c r="M453" s="8">
        <f t="shared" ref="M453:M458" si="44">(L453/123)*100</f>
        <v>80.487804878048792</v>
      </c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ht="18" customHeight="1" x14ac:dyDescent="0.25">
      <c r="A454" s="9">
        <v>138</v>
      </c>
      <c r="B454" s="49" t="s">
        <v>798</v>
      </c>
      <c r="C454" s="47" t="s">
        <v>799</v>
      </c>
      <c r="D454" s="13">
        <v>11</v>
      </c>
      <c r="E454" s="13">
        <v>14</v>
      </c>
      <c r="F454" s="13">
        <v>12</v>
      </c>
      <c r="G454" s="13">
        <v>11</v>
      </c>
      <c r="H454" s="13">
        <v>8</v>
      </c>
      <c r="I454" s="68">
        <f t="shared" si="42"/>
        <v>56</v>
      </c>
      <c r="J454" s="8">
        <f t="shared" si="43"/>
        <v>72.727272727272734</v>
      </c>
      <c r="K454" s="68">
        <v>27</v>
      </c>
      <c r="L454" s="68">
        <f t="shared" si="41"/>
        <v>83</v>
      </c>
      <c r="M454" s="8">
        <f t="shared" si="44"/>
        <v>67.479674796747972</v>
      </c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ht="18" customHeight="1" x14ac:dyDescent="0.25">
      <c r="A455" s="9">
        <v>139</v>
      </c>
      <c r="B455" s="34" t="s">
        <v>691</v>
      </c>
      <c r="C455" s="20" t="s">
        <v>12</v>
      </c>
      <c r="D455" s="13">
        <v>15</v>
      </c>
      <c r="E455" s="13">
        <v>15</v>
      </c>
      <c r="F455" s="13">
        <v>13</v>
      </c>
      <c r="G455" s="13">
        <v>13</v>
      </c>
      <c r="H455" s="13">
        <v>8</v>
      </c>
      <c r="I455" s="68">
        <f t="shared" si="42"/>
        <v>64</v>
      </c>
      <c r="J455" s="8">
        <f t="shared" si="43"/>
        <v>83.116883116883116</v>
      </c>
      <c r="K455" s="68">
        <v>21</v>
      </c>
      <c r="L455" s="68">
        <f t="shared" si="41"/>
        <v>85</v>
      </c>
      <c r="M455" s="8">
        <f t="shared" si="44"/>
        <v>69.105691056910572</v>
      </c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ht="18" customHeight="1" x14ac:dyDescent="0.25">
      <c r="A456" s="9">
        <v>140</v>
      </c>
      <c r="B456" s="34" t="s">
        <v>692</v>
      </c>
      <c r="C456" s="20" t="s">
        <v>693</v>
      </c>
      <c r="D456" s="13">
        <v>12</v>
      </c>
      <c r="E456" s="13">
        <v>13</v>
      </c>
      <c r="F456" s="13">
        <v>11</v>
      </c>
      <c r="G456" s="13">
        <v>10</v>
      </c>
      <c r="H456" s="13">
        <v>6</v>
      </c>
      <c r="I456" s="68">
        <f t="shared" si="42"/>
        <v>52</v>
      </c>
      <c r="J456" s="8">
        <f t="shared" si="43"/>
        <v>67.532467532467535</v>
      </c>
      <c r="K456" s="68">
        <v>19</v>
      </c>
      <c r="L456" s="68">
        <f t="shared" si="41"/>
        <v>71</v>
      </c>
      <c r="M456" s="8">
        <f t="shared" si="44"/>
        <v>57.72357723577236</v>
      </c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ht="18" customHeight="1" x14ac:dyDescent="0.25">
      <c r="A457" s="9">
        <v>141</v>
      </c>
      <c r="B457" s="34" t="s">
        <v>694</v>
      </c>
      <c r="C457" s="20" t="s">
        <v>695</v>
      </c>
      <c r="D457" s="13">
        <v>12</v>
      </c>
      <c r="E457" s="13">
        <v>14</v>
      </c>
      <c r="F457" s="13">
        <v>14</v>
      </c>
      <c r="G457" s="13">
        <v>13</v>
      </c>
      <c r="H457" s="13">
        <v>10</v>
      </c>
      <c r="I457" s="68">
        <f t="shared" si="42"/>
        <v>63</v>
      </c>
      <c r="J457" s="8">
        <f t="shared" si="43"/>
        <v>81.818181818181827</v>
      </c>
      <c r="K457" s="68">
        <v>14</v>
      </c>
      <c r="L457" s="68">
        <f t="shared" si="41"/>
        <v>77</v>
      </c>
      <c r="M457" s="8">
        <f t="shared" si="44"/>
        <v>62.601626016260155</v>
      </c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ht="18" customHeight="1" x14ac:dyDescent="0.25">
      <c r="A458" s="9">
        <v>142</v>
      </c>
      <c r="B458" s="64" t="s">
        <v>824</v>
      </c>
      <c r="C458" s="64" t="s">
        <v>825</v>
      </c>
      <c r="D458" s="13">
        <v>9</v>
      </c>
      <c r="E458" s="13">
        <v>12</v>
      </c>
      <c r="F458" s="13">
        <v>11</v>
      </c>
      <c r="G458" s="13">
        <v>9</v>
      </c>
      <c r="H458" s="13">
        <v>9</v>
      </c>
      <c r="I458" s="68">
        <f t="shared" si="42"/>
        <v>50</v>
      </c>
      <c r="J458" s="8">
        <f t="shared" si="43"/>
        <v>64.935064935064929</v>
      </c>
      <c r="K458" s="68">
        <v>4</v>
      </c>
      <c r="L458" s="68">
        <f t="shared" si="41"/>
        <v>54</v>
      </c>
      <c r="M458" s="8">
        <f t="shared" si="44"/>
        <v>43.902439024390247</v>
      </c>
      <c r="N458" s="3"/>
      <c r="O458" s="3"/>
      <c r="P458" s="3"/>
      <c r="Q458" s="3"/>
      <c r="R458" s="3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ht="25.5" customHeight="1" x14ac:dyDescent="0.25">
      <c r="A459" s="91" t="s">
        <v>826</v>
      </c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3"/>
      <c r="N459" s="3"/>
      <c r="O459" s="3"/>
      <c r="P459" s="3"/>
      <c r="Q459" s="3"/>
      <c r="R459" s="3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s="19" customFormat="1" ht="24" customHeight="1" x14ac:dyDescent="0.25">
      <c r="A460" s="94" t="s">
        <v>2</v>
      </c>
      <c r="B460" s="95" t="s">
        <v>3</v>
      </c>
      <c r="C460" s="96" t="s">
        <v>4</v>
      </c>
      <c r="D460" s="6" t="s">
        <v>864</v>
      </c>
      <c r="E460" s="6" t="s">
        <v>866</v>
      </c>
      <c r="F460" s="73" t="s">
        <v>867</v>
      </c>
      <c r="G460" s="73" t="s">
        <v>869</v>
      </c>
      <c r="H460" s="73" t="s">
        <v>870</v>
      </c>
      <c r="I460" s="85" t="s">
        <v>701</v>
      </c>
      <c r="J460" s="87" t="s">
        <v>874</v>
      </c>
      <c r="K460" s="85" t="s">
        <v>700</v>
      </c>
      <c r="L460" s="85" t="s">
        <v>873</v>
      </c>
      <c r="M460" s="87" t="s">
        <v>875</v>
      </c>
      <c r="N460" s="5"/>
      <c r="O460" s="5"/>
      <c r="P460" s="5"/>
      <c r="Q460" s="5"/>
      <c r="R460" s="5"/>
    </row>
    <row r="461" spans="1:33" ht="41.25" customHeight="1" x14ac:dyDescent="0.25">
      <c r="A461" s="94"/>
      <c r="B461" s="95"/>
      <c r="C461" s="96"/>
      <c r="D461" s="6" t="s">
        <v>865</v>
      </c>
      <c r="E461" s="6" t="s">
        <v>812</v>
      </c>
      <c r="F461" s="73" t="s">
        <v>868</v>
      </c>
      <c r="G461" s="73" t="s">
        <v>872</v>
      </c>
      <c r="H461" s="73" t="s">
        <v>871</v>
      </c>
      <c r="I461" s="86"/>
      <c r="J461" s="87"/>
      <c r="K461" s="86"/>
      <c r="L461" s="86"/>
      <c r="M461" s="87"/>
      <c r="N461" s="5"/>
      <c r="O461" s="5"/>
      <c r="P461" s="5"/>
      <c r="Q461" s="5"/>
      <c r="R461" s="5"/>
    </row>
    <row r="462" spans="1:33" ht="30.75" customHeight="1" x14ac:dyDescent="0.25">
      <c r="A462" s="88" t="s">
        <v>9</v>
      </c>
      <c r="B462" s="89"/>
      <c r="C462" s="90"/>
      <c r="D462" s="7">
        <v>17</v>
      </c>
      <c r="E462" s="7">
        <v>17</v>
      </c>
      <c r="F462" s="29">
        <v>17</v>
      </c>
      <c r="G462" s="29">
        <v>15</v>
      </c>
      <c r="H462" s="29">
        <v>11</v>
      </c>
      <c r="I462" s="68">
        <f>D462+E462+F462+G462+H462</f>
        <v>77</v>
      </c>
      <c r="J462" s="8">
        <f>(I462/77)*100</f>
        <v>100</v>
      </c>
      <c r="K462" s="68" t="s">
        <v>879</v>
      </c>
      <c r="L462" s="68" t="s">
        <v>879</v>
      </c>
      <c r="M462" s="68" t="s">
        <v>879</v>
      </c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ht="24" customHeight="1" x14ac:dyDescent="0.25">
      <c r="A463" s="9">
        <v>143</v>
      </c>
      <c r="B463" s="46" t="s">
        <v>877</v>
      </c>
      <c r="C463" s="46" t="s">
        <v>878</v>
      </c>
      <c r="D463" s="69">
        <v>4</v>
      </c>
      <c r="E463" s="13">
        <v>3</v>
      </c>
      <c r="F463" s="13">
        <v>2</v>
      </c>
      <c r="G463" s="13">
        <v>0</v>
      </c>
      <c r="H463" s="13">
        <v>4</v>
      </c>
      <c r="I463" s="68">
        <f>D463+E463+F463+G463+H463</f>
        <v>13</v>
      </c>
      <c r="J463" s="8">
        <f>(I463/77)*100</f>
        <v>16.883116883116884</v>
      </c>
      <c r="K463" s="68" t="s">
        <v>879</v>
      </c>
      <c r="L463" s="68" t="s">
        <v>879</v>
      </c>
      <c r="M463" s="68" t="s">
        <v>879</v>
      </c>
    </row>
  </sheetData>
  <mergeCells count="123">
    <mergeCell ref="K4:K5"/>
    <mergeCell ref="L4:L5"/>
    <mergeCell ref="M4:M5"/>
    <mergeCell ref="A6:C6"/>
    <mergeCell ref="A80:M80"/>
    <mergeCell ref="A81:M81"/>
    <mergeCell ref="A1:M1"/>
    <mergeCell ref="A2:M2"/>
    <mergeCell ref="A3:C3"/>
    <mergeCell ref="D3:H3"/>
    <mergeCell ref="K3:M3"/>
    <mergeCell ref="A4:A5"/>
    <mergeCell ref="B4:B5"/>
    <mergeCell ref="C4:C5"/>
    <mergeCell ref="I4:I5"/>
    <mergeCell ref="J4:J5"/>
    <mergeCell ref="M83:M84"/>
    <mergeCell ref="A85:C85"/>
    <mergeCell ref="A124:M124"/>
    <mergeCell ref="A125:M125"/>
    <mergeCell ref="A126:C126"/>
    <mergeCell ref="D126:H126"/>
    <mergeCell ref="K126:M126"/>
    <mergeCell ref="A82:C82"/>
    <mergeCell ref="D82:H82"/>
    <mergeCell ref="K82:M82"/>
    <mergeCell ref="A83:A84"/>
    <mergeCell ref="B83:B84"/>
    <mergeCell ref="C83:C84"/>
    <mergeCell ref="I83:I84"/>
    <mergeCell ref="J83:J84"/>
    <mergeCell ref="K83:K84"/>
    <mergeCell ref="L83:L84"/>
    <mergeCell ref="L127:L128"/>
    <mergeCell ref="M127:M128"/>
    <mergeCell ref="A129:C129"/>
    <mergeCell ref="A207:M207"/>
    <mergeCell ref="A208:M208"/>
    <mergeCell ref="A209:C209"/>
    <mergeCell ref="D209:H209"/>
    <mergeCell ref="K209:M209"/>
    <mergeCell ref="A127:A128"/>
    <mergeCell ref="B127:B128"/>
    <mergeCell ref="C127:C128"/>
    <mergeCell ref="I127:I128"/>
    <mergeCell ref="J127:J128"/>
    <mergeCell ref="K127:K128"/>
    <mergeCell ref="L210:L211"/>
    <mergeCell ref="M210:M211"/>
    <mergeCell ref="A212:C212"/>
    <mergeCell ref="A279:M279"/>
    <mergeCell ref="A280:M280"/>
    <mergeCell ref="A281:C281"/>
    <mergeCell ref="D281:H281"/>
    <mergeCell ref="K281:M281"/>
    <mergeCell ref="D243:H243"/>
    <mergeCell ref="K243:M243"/>
    <mergeCell ref="A210:A211"/>
    <mergeCell ref="B210:B211"/>
    <mergeCell ref="C210:C211"/>
    <mergeCell ref="I210:I211"/>
    <mergeCell ref="J210:J211"/>
    <mergeCell ref="K210:K211"/>
    <mergeCell ref="L282:L283"/>
    <mergeCell ref="M282:M283"/>
    <mergeCell ref="A284:C284"/>
    <mergeCell ref="A303:M303"/>
    <mergeCell ref="A304:M304"/>
    <mergeCell ref="A305:C305"/>
    <mergeCell ref="D305:H305"/>
    <mergeCell ref="K305:M305"/>
    <mergeCell ref="A282:A283"/>
    <mergeCell ref="B282:B283"/>
    <mergeCell ref="C282:C283"/>
    <mergeCell ref="I282:I283"/>
    <mergeCell ref="J282:J283"/>
    <mergeCell ref="K282:K283"/>
    <mergeCell ref="B385:B386"/>
    <mergeCell ref="C385:C386"/>
    <mergeCell ref="I385:I386"/>
    <mergeCell ref="J385:J386"/>
    <mergeCell ref="K385:K386"/>
    <mergeCell ref="L306:L307"/>
    <mergeCell ref="M306:M307"/>
    <mergeCell ref="A308:C308"/>
    <mergeCell ref="A382:M382"/>
    <mergeCell ref="A383:M383"/>
    <mergeCell ref="A384:C384"/>
    <mergeCell ref="D384:H384"/>
    <mergeCell ref="K384:M384"/>
    <mergeCell ref="A342:C342"/>
    <mergeCell ref="D342:H342"/>
    <mergeCell ref="A306:A307"/>
    <mergeCell ref="B306:B307"/>
    <mergeCell ref="C306:C307"/>
    <mergeCell ref="I306:I307"/>
    <mergeCell ref="J306:J307"/>
    <mergeCell ref="K306:K307"/>
    <mergeCell ref="K342:M342"/>
    <mergeCell ref="A422:C422"/>
    <mergeCell ref="D422:H422"/>
    <mergeCell ref="K422:M422"/>
    <mergeCell ref="L460:L461"/>
    <mergeCell ref="M460:M461"/>
    <mergeCell ref="A462:C462"/>
    <mergeCell ref="A40:C40"/>
    <mergeCell ref="D40:H40"/>
    <mergeCell ref="K40:M40"/>
    <mergeCell ref="A165:C165"/>
    <mergeCell ref="D165:H165"/>
    <mergeCell ref="K165:M165"/>
    <mergeCell ref="A243:C243"/>
    <mergeCell ref="L385:L386"/>
    <mergeCell ref="M385:M386"/>
    <mergeCell ref="A387:C387"/>
    <mergeCell ref="A459:M459"/>
    <mergeCell ref="A460:A461"/>
    <mergeCell ref="B460:B461"/>
    <mergeCell ref="C460:C461"/>
    <mergeCell ref="I460:I461"/>
    <mergeCell ref="J460:J461"/>
    <mergeCell ref="K460:K461"/>
    <mergeCell ref="A385:A386"/>
  </mergeCells>
  <conditionalFormatting sqref="C300">
    <cfRule type="duplicateValues" dxfId="277" priority="275"/>
  </conditionalFormatting>
  <conditionalFormatting sqref="C300">
    <cfRule type="duplicateValues" dxfId="276" priority="276"/>
  </conditionalFormatting>
  <conditionalFormatting sqref="C301">
    <cfRule type="duplicateValues" dxfId="275" priority="277"/>
  </conditionalFormatting>
  <conditionalFormatting sqref="C7">
    <cfRule type="duplicateValues" dxfId="274" priority="270"/>
  </conditionalFormatting>
  <conditionalFormatting sqref="B7">
    <cfRule type="duplicateValues" dxfId="273" priority="269"/>
  </conditionalFormatting>
  <conditionalFormatting sqref="C32">
    <cfRule type="duplicateValues" dxfId="272" priority="268"/>
  </conditionalFormatting>
  <conditionalFormatting sqref="C35">
    <cfRule type="duplicateValues" dxfId="271" priority="266"/>
  </conditionalFormatting>
  <conditionalFormatting sqref="B35">
    <cfRule type="duplicateValues" dxfId="270" priority="267"/>
  </conditionalFormatting>
  <conditionalFormatting sqref="C41:C42">
    <cfRule type="duplicateValues" dxfId="269" priority="264"/>
  </conditionalFormatting>
  <conditionalFormatting sqref="B41:B42">
    <cfRule type="duplicateValues" dxfId="268" priority="265"/>
  </conditionalFormatting>
  <conditionalFormatting sqref="C43">
    <cfRule type="duplicateValues" dxfId="267" priority="262"/>
  </conditionalFormatting>
  <conditionalFormatting sqref="B43">
    <cfRule type="duplicateValues" dxfId="266" priority="263"/>
  </conditionalFormatting>
  <conditionalFormatting sqref="C33:C34 C36:C39 C8:C31">
    <cfRule type="duplicateValues" dxfId="265" priority="271"/>
  </conditionalFormatting>
  <conditionalFormatting sqref="B36:B39 B8:B34">
    <cfRule type="duplicateValues" dxfId="264" priority="272"/>
  </conditionalFormatting>
  <conditionalFormatting sqref="C44">
    <cfRule type="duplicateValues" dxfId="263" priority="273"/>
  </conditionalFormatting>
  <conditionalFormatting sqref="B44">
    <cfRule type="duplicateValues" dxfId="262" priority="274"/>
  </conditionalFormatting>
  <conditionalFormatting sqref="C51">
    <cfRule type="duplicateValues" dxfId="261" priority="250"/>
  </conditionalFormatting>
  <conditionalFormatting sqref="B51 B53:B55">
    <cfRule type="duplicateValues" dxfId="260" priority="249"/>
  </conditionalFormatting>
  <conditionalFormatting sqref="C53">
    <cfRule type="duplicateValues" dxfId="259" priority="248"/>
  </conditionalFormatting>
  <conditionalFormatting sqref="B52">
    <cfRule type="duplicateValues" dxfId="258" priority="247"/>
  </conditionalFormatting>
  <conditionalFormatting sqref="C54">
    <cfRule type="duplicateValues" dxfId="257" priority="246"/>
  </conditionalFormatting>
  <conditionalFormatting sqref="C55">
    <cfRule type="duplicateValues" dxfId="256" priority="245"/>
  </conditionalFormatting>
  <conditionalFormatting sqref="C56">
    <cfRule type="duplicateValues" dxfId="255" priority="244"/>
  </conditionalFormatting>
  <conditionalFormatting sqref="C57">
    <cfRule type="duplicateValues" dxfId="254" priority="243"/>
  </conditionalFormatting>
  <conditionalFormatting sqref="C52">
    <cfRule type="duplicateValues" dxfId="253" priority="242"/>
  </conditionalFormatting>
  <conditionalFormatting sqref="C60">
    <cfRule type="duplicateValues" dxfId="252" priority="241"/>
  </conditionalFormatting>
  <conditionalFormatting sqref="C61">
    <cfRule type="duplicateValues" dxfId="251" priority="240"/>
  </conditionalFormatting>
  <conditionalFormatting sqref="C62">
    <cfRule type="duplicateValues" dxfId="250" priority="239"/>
  </conditionalFormatting>
  <conditionalFormatting sqref="C63">
    <cfRule type="duplicateValues" dxfId="249" priority="238"/>
  </conditionalFormatting>
  <conditionalFormatting sqref="C64">
    <cfRule type="duplicateValues" dxfId="248" priority="237"/>
  </conditionalFormatting>
  <conditionalFormatting sqref="C65">
    <cfRule type="duplicateValues" dxfId="247" priority="236"/>
  </conditionalFormatting>
  <conditionalFormatting sqref="C66:C67">
    <cfRule type="duplicateValues" dxfId="246" priority="235"/>
  </conditionalFormatting>
  <conditionalFormatting sqref="B71 B68">
    <cfRule type="duplicateValues" dxfId="245" priority="251"/>
  </conditionalFormatting>
  <conditionalFormatting sqref="C58:C59">
    <cfRule type="duplicateValues" dxfId="244" priority="252"/>
  </conditionalFormatting>
  <conditionalFormatting sqref="C68:C72">
    <cfRule type="duplicateValues" dxfId="243" priority="253"/>
  </conditionalFormatting>
  <conditionalFormatting sqref="B69:B70 B72 B56:B67">
    <cfRule type="duplicateValues" dxfId="242" priority="254"/>
  </conditionalFormatting>
  <conditionalFormatting sqref="C50">
    <cfRule type="duplicateValues" dxfId="241" priority="255"/>
  </conditionalFormatting>
  <conditionalFormatting sqref="B50">
    <cfRule type="duplicateValues" dxfId="240" priority="256"/>
  </conditionalFormatting>
  <conditionalFormatting sqref="C47:C49">
    <cfRule type="duplicateValues" dxfId="239" priority="233"/>
  </conditionalFormatting>
  <conditionalFormatting sqref="B47:B49">
    <cfRule type="duplicateValues" dxfId="238" priority="234"/>
  </conditionalFormatting>
  <conditionalFormatting sqref="C45:C46">
    <cfRule type="duplicateValues" dxfId="237" priority="257"/>
  </conditionalFormatting>
  <conditionalFormatting sqref="B45:B46">
    <cfRule type="duplicateValues" dxfId="236" priority="258"/>
  </conditionalFormatting>
  <conditionalFormatting sqref="C74">
    <cfRule type="duplicateValues" dxfId="235" priority="259"/>
  </conditionalFormatting>
  <conditionalFormatting sqref="B78:B79 B73">
    <cfRule type="duplicateValues" dxfId="234" priority="260"/>
  </conditionalFormatting>
  <conditionalFormatting sqref="C78:C79 C73">
    <cfRule type="duplicateValues" dxfId="233" priority="261"/>
  </conditionalFormatting>
  <conditionalFormatting sqref="C109">
    <cfRule type="duplicateValues" dxfId="232" priority="224"/>
  </conditionalFormatting>
  <conditionalFormatting sqref="C109">
    <cfRule type="duplicateValues" dxfId="231" priority="225"/>
  </conditionalFormatting>
  <conditionalFormatting sqref="C109">
    <cfRule type="duplicateValues" dxfId="230" priority="226"/>
  </conditionalFormatting>
  <conditionalFormatting sqref="C109">
    <cfRule type="duplicateValues" dxfId="229" priority="227"/>
  </conditionalFormatting>
  <conditionalFormatting sqref="C109">
    <cfRule type="duplicateValues" dxfId="228" priority="228"/>
  </conditionalFormatting>
  <conditionalFormatting sqref="C109">
    <cfRule type="duplicateValues" dxfId="227" priority="223"/>
  </conditionalFormatting>
  <conditionalFormatting sqref="C110">
    <cfRule type="duplicateValues" dxfId="226" priority="222"/>
  </conditionalFormatting>
  <conditionalFormatting sqref="C110">
    <cfRule type="duplicateValues" dxfId="225" priority="221"/>
  </conditionalFormatting>
  <conditionalFormatting sqref="C114">
    <cfRule type="duplicateValues" dxfId="224" priority="220"/>
  </conditionalFormatting>
  <conditionalFormatting sqref="C114">
    <cfRule type="duplicateValues" dxfId="223" priority="219"/>
  </conditionalFormatting>
  <conditionalFormatting sqref="C115">
    <cfRule type="duplicateValues" dxfId="222" priority="218"/>
  </conditionalFormatting>
  <conditionalFormatting sqref="C115">
    <cfRule type="duplicateValues" dxfId="221" priority="217"/>
  </conditionalFormatting>
  <conditionalFormatting sqref="C116">
    <cfRule type="duplicateValues" dxfId="220" priority="216"/>
  </conditionalFormatting>
  <conditionalFormatting sqref="C116">
    <cfRule type="duplicateValues" dxfId="219" priority="215"/>
  </conditionalFormatting>
  <conditionalFormatting sqref="C117">
    <cfRule type="duplicateValues" dxfId="218" priority="214"/>
  </conditionalFormatting>
  <conditionalFormatting sqref="C117">
    <cfRule type="duplicateValues" dxfId="217" priority="213"/>
  </conditionalFormatting>
  <conditionalFormatting sqref="C102 C99:C100">
    <cfRule type="duplicateValues" dxfId="216" priority="210"/>
  </conditionalFormatting>
  <conditionalFormatting sqref="C102">
    <cfRule type="duplicateValues" dxfId="215" priority="211"/>
  </conditionalFormatting>
  <conditionalFormatting sqref="C102">
    <cfRule type="duplicateValues" dxfId="214" priority="212"/>
  </conditionalFormatting>
  <conditionalFormatting sqref="C102">
    <cfRule type="duplicateValues" dxfId="213" priority="209"/>
  </conditionalFormatting>
  <conditionalFormatting sqref="C101">
    <cfRule type="duplicateValues" dxfId="212" priority="205"/>
  </conditionalFormatting>
  <conditionalFormatting sqref="C101">
    <cfRule type="duplicateValues" dxfId="211" priority="206"/>
  </conditionalFormatting>
  <conditionalFormatting sqref="C101">
    <cfRule type="duplicateValues" dxfId="210" priority="207"/>
  </conditionalFormatting>
  <conditionalFormatting sqref="C101">
    <cfRule type="duplicateValues" dxfId="209" priority="208"/>
  </conditionalFormatting>
  <conditionalFormatting sqref="C101">
    <cfRule type="duplicateValues" dxfId="208" priority="204"/>
  </conditionalFormatting>
  <conditionalFormatting sqref="C104:C105">
    <cfRule type="duplicateValues" dxfId="207" priority="203"/>
  </conditionalFormatting>
  <conditionalFormatting sqref="C106:C107">
    <cfRule type="duplicateValues" dxfId="206" priority="200"/>
  </conditionalFormatting>
  <conditionalFormatting sqref="C106:C107">
    <cfRule type="duplicateValues" dxfId="205" priority="201"/>
  </conditionalFormatting>
  <conditionalFormatting sqref="C106:C107">
    <cfRule type="duplicateValues" dxfId="204" priority="202"/>
  </conditionalFormatting>
  <conditionalFormatting sqref="C106:C107">
    <cfRule type="duplicateValues" dxfId="203" priority="199"/>
  </conditionalFormatting>
  <conditionalFormatting sqref="C103">
    <cfRule type="duplicateValues" dxfId="202" priority="198"/>
  </conditionalFormatting>
  <conditionalFormatting sqref="C111">
    <cfRule type="duplicateValues" dxfId="201" priority="195"/>
  </conditionalFormatting>
  <conditionalFormatting sqref="C111">
    <cfRule type="duplicateValues" dxfId="200" priority="196"/>
  </conditionalFormatting>
  <conditionalFormatting sqref="C111">
    <cfRule type="duplicateValues" dxfId="199" priority="197"/>
  </conditionalFormatting>
  <conditionalFormatting sqref="C111">
    <cfRule type="duplicateValues" dxfId="198" priority="194"/>
  </conditionalFormatting>
  <conditionalFormatting sqref="C112">
    <cfRule type="duplicateValues" dxfId="197" priority="193"/>
  </conditionalFormatting>
  <conditionalFormatting sqref="B114:B117">
    <cfRule type="duplicateValues" dxfId="196" priority="192"/>
  </conditionalFormatting>
  <conditionalFormatting sqref="C113">
    <cfRule type="duplicateValues" dxfId="195" priority="189"/>
  </conditionalFormatting>
  <conditionalFormatting sqref="C113">
    <cfRule type="duplicateValues" dxfId="194" priority="190"/>
  </conditionalFormatting>
  <conditionalFormatting sqref="C113">
    <cfRule type="duplicateValues" dxfId="193" priority="191"/>
  </conditionalFormatting>
  <conditionalFormatting sqref="C113">
    <cfRule type="duplicateValues" dxfId="192" priority="188"/>
  </conditionalFormatting>
  <conditionalFormatting sqref="C86:C98">
    <cfRule type="duplicateValues" dxfId="191" priority="229"/>
  </conditionalFormatting>
  <conditionalFormatting sqref="B86:B98">
    <cfRule type="duplicateValues" dxfId="190" priority="230"/>
  </conditionalFormatting>
  <conditionalFormatting sqref="C123">
    <cfRule type="duplicateValues" dxfId="189" priority="186"/>
  </conditionalFormatting>
  <conditionalFormatting sqref="B123">
    <cfRule type="duplicateValues" dxfId="188" priority="187"/>
  </conditionalFormatting>
  <conditionalFormatting sqref="C118:C120">
    <cfRule type="duplicateValues" dxfId="187" priority="183"/>
  </conditionalFormatting>
  <conditionalFormatting sqref="C118:C120">
    <cfRule type="duplicateValues" dxfId="186" priority="184"/>
  </conditionalFormatting>
  <conditionalFormatting sqref="C118:C120">
    <cfRule type="duplicateValues" dxfId="185" priority="185"/>
  </conditionalFormatting>
  <conditionalFormatting sqref="C118:C120">
    <cfRule type="duplicateValues" dxfId="184" priority="182"/>
  </conditionalFormatting>
  <conditionalFormatting sqref="C121:C122">
    <cfRule type="duplicateValues" dxfId="183" priority="179"/>
  </conditionalFormatting>
  <conditionalFormatting sqref="C121:C122">
    <cfRule type="duplicateValues" dxfId="182" priority="180"/>
  </conditionalFormatting>
  <conditionalFormatting sqref="C121:C122">
    <cfRule type="duplicateValues" dxfId="181" priority="181"/>
  </conditionalFormatting>
  <conditionalFormatting sqref="C121:C122">
    <cfRule type="duplicateValues" dxfId="180" priority="178"/>
  </conditionalFormatting>
  <conditionalFormatting sqref="B99:B113">
    <cfRule type="duplicateValues" dxfId="179" priority="231"/>
  </conditionalFormatting>
  <conditionalFormatting sqref="C106:C108">
    <cfRule type="duplicateValues" dxfId="178" priority="232"/>
  </conditionalFormatting>
  <conditionalFormatting sqref="C135">
    <cfRule type="duplicateValues" dxfId="177" priority="172"/>
  </conditionalFormatting>
  <conditionalFormatting sqref="C145:C157 C136:C143 C130:C134">
    <cfRule type="duplicateValues" dxfId="176" priority="173"/>
  </conditionalFormatting>
  <conditionalFormatting sqref="C145:C157 C130:C143">
    <cfRule type="duplicateValues" dxfId="175" priority="174"/>
  </conditionalFormatting>
  <conditionalFormatting sqref="C158">
    <cfRule type="duplicateValues" dxfId="174" priority="171"/>
  </conditionalFormatting>
  <conditionalFormatting sqref="C144">
    <cfRule type="duplicateValues" dxfId="173" priority="175"/>
  </conditionalFormatting>
  <conditionalFormatting sqref="C159">
    <cfRule type="duplicateValues" dxfId="172" priority="176"/>
  </conditionalFormatting>
  <conditionalFormatting sqref="B160:B163">
    <cfRule type="duplicateValues" dxfId="171" priority="169"/>
  </conditionalFormatting>
  <conditionalFormatting sqref="C160:C163">
    <cfRule type="duplicateValues" dxfId="170" priority="170"/>
  </conditionalFormatting>
  <conditionalFormatting sqref="B164">
    <cfRule type="duplicateValues" dxfId="169" priority="167"/>
  </conditionalFormatting>
  <conditionalFormatting sqref="C164">
    <cfRule type="duplicateValues" dxfId="168" priority="168"/>
  </conditionalFormatting>
  <conditionalFormatting sqref="B166:B167">
    <cfRule type="duplicateValues" dxfId="167" priority="165"/>
  </conditionalFormatting>
  <conditionalFormatting sqref="C166:C167">
    <cfRule type="duplicateValues" dxfId="166" priority="166"/>
  </conditionalFormatting>
  <conditionalFormatting sqref="B130:B159">
    <cfRule type="duplicateValues" dxfId="165" priority="177"/>
  </conditionalFormatting>
  <conditionalFormatting sqref="C188">
    <cfRule type="duplicateValues" dxfId="164" priority="160"/>
  </conditionalFormatting>
  <conditionalFormatting sqref="C186">
    <cfRule type="duplicateValues" dxfId="163" priority="161"/>
  </conditionalFormatting>
  <conditionalFormatting sqref="C184">
    <cfRule type="duplicateValues" dxfId="162" priority="156"/>
  </conditionalFormatting>
  <conditionalFormatting sqref="C185">
    <cfRule type="duplicateValues" dxfId="161" priority="155"/>
  </conditionalFormatting>
  <conditionalFormatting sqref="C190">
    <cfRule type="duplicateValues" dxfId="160" priority="154"/>
  </conditionalFormatting>
  <conditionalFormatting sqref="C172:C180">
    <cfRule type="duplicateValues" dxfId="159" priority="157"/>
  </conditionalFormatting>
  <conditionalFormatting sqref="C187 C189 C181:C183">
    <cfRule type="duplicateValues" dxfId="158" priority="158"/>
  </conditionalFormatting>
  <conditionalFormatting sqref="C187 C189 C191 C181:C183">
    <cfRule type="duplicateValues" dxfId="157" priority="159"/>
  </conditionalFormatting>
  <conditionalFormatting sqref="C195">
    <cfRule type="duplicateValues" dxfId="156" priority="151"/>
  </conditionalFormatting>
  <conditionalFormatting sqref="C196">
    <cfRule type="duplicateValues" dxfId="155" priority="150"/>
  </conditionalFormatting>
  <conditionalFormatting sqref="C198:C201 C192:C194">
    <cfRule type="duplicateValues" dxfId="154" priority="152"/>
  </conditionalFormatting>
  <conditionalFormatting sqref="B192:B201">
    <cfRule type="duplicateValues" dxfId="153" priority="153"/>
  </conditionalFormatting>
  <conditionalFormatting sqref="B168:B171">
    <cfRule type="duplicateValues" dxfId="152" priority="162"/>
  </conditionalFormatting>
  <conditionalFormatting sqref="C168:C171">
    <cfRule type="duplicateValues" dxfId="151" priority="163"/>
  </conditionalFormatting>
  <conditionalFormatting sqref="C202:C206">
    <cfRule type="duplicateValues" dxfId="150" priority="148"/>
  </conditionalFormatting>
  <conditionalFormatting sqref="B202:B206">
    <cfRule type="duplicateValues" dxfId="149" priority="149"/>
  </conditionalFormatting>
  <conditionalFormatting sqref="B172:B191">
    <cfRule type="duplicateValues" dxfId="148" priority="164"/>
  </conditionalFormatting>
  <conditionalFormatting sqref="C221">
    <cfRule type="duplicateValues" dxfId="147" priority="140"/>
  </conditionalFormatting>
  <conditionalFormatting sqref="B221">
    <cfRule type="duplicateValues" dxfId="146" priority="141"/>
  </conditionalFormatting>
  <conditionalFormatting sqref="C224">
    <cfRule type="duplicateValues" dxfId="145" priority="139"/>
  </conditionalFormatting>
  <conditionalFormatting sqref="C227">
    <cfRule type="duplicateValues" dxfId="144" priority="138"/>
  </conditionalFormatting>
  <conditionalFormatting sqref="C228">
    <cfRule type="duplicateValues" dxfId="143" priority="137"/>
  </conditionalFormatting>
  <conditionalFormatting sqref="C214">
    <cfRule type="duplicateValues" dxfId="142" priority="135"/>
  </conditionalFormatting>
  <conditionalFormatting sqref="C220">
    <cfRule type="duplicateValues" dxfId="141" priority="134"/>
  </conditionalFormatting>
  <conditionalFormatting sqref="C215:C219 C213">
    <cfRule type="duplicateValues" dxfId="140" priority="136"/>
  </conditionalFormatting>
  <conditionalFormatting sqref="C229 C222:C223 C226">
    <cfRule type="duplicateValues" dxfId="139" priority="133"/>
  </conditionalFormatting>
  <conditionalFormatting sqref="C225">
    <cfRule type="duplicateValues" dxfId="138" priority="132"/>
  </conditionalFormatting>
  <conditionalFormatting sqref="C230">
    <cfRule type="duplicateValues" dxfId="137" priority="142"/>
  </conditionalFormatting>
  <conditionalFormatting sqref="B230">
    <cfRule type="duplicateValues" dxfId="136" priority="143"/>
  </conditionalFormatting>
  <conditionalFormatting sqref="C232 C234:C238">
    <cfRule type="duplicateValues" dxfId="135" priority="130"/>
  </conditionalFormatting>
  <conditionalFormatting sqref="C231">
    <cfRule type="duplicateValues" dxfId="134" priority="129"/>
  </conditionalFormatting>
  <conditionalFormatting sqref="C233">
    <cfRule type="duplicateValues" dxfId="133" priority="128"/>
  </conditionalFormatting>
  <conditionalFormatting sqref="B231:B238">
    <cfRule type="duplicateValues" dxfId="132" priority="131"/>
  </conditionalFormatting>
  <conditionalFormatting sqref="C239">
    <cfRule type="duplicateValues" dxfId="131" priority="127"/>
  </conditionalFormatting>
  <conditionalFormatting sqref="C242">
    <cfRule type="duplicateValues" dxfId="130" priority="125"/>
  </conditionalFormatting>
  <conditionalFormatting sqref="B242">
    <cfRule type="duplicateValues" dxfId="129" priority="126"/>
  </conditionalFormatting>
  <conditionalFormatting sqref="C244">
    <cfRule type="duplicateValues" dxfId="128" priority="123"/>
  </conditionalFormatting>
  <conditionalFormatting sqref="C245">
    <cfRule type="duplicateValues" dxfId="127" priority="122"/>
  </conditionalFormatting>
  <conditionalFormatting sqref="C248">
    <cfRule type="duplicateValues" dxfId="126" priority="121"/>
  </conditionalFormatting>
  <conditionalFormatting sqref="B244:B248">
    <cfRule type="duplicateValues" dxfId="125" priority="124"/>
  </conditionalFormatting>
  <conditionalFormatting sqref="B213:B220">
    <cfRule type="duplicateValues" dxfId="124" priority="144"/>
  </conditionalFormatting>
  <conditionalFormatting sqref="B222:B229">
    <cfRule type="duplicateValues" dxfId="123" priority="145"/>
  </conditionalFormatting>
  <conditionalFormatting sqref="C240:C241">
    <cfRule type="duplicateValues" dxfId="122" priority="146"/>
  </conditionalFormatting>
  <conditionalFormatting sqref="B239:B241">
    <cfRule type="duplicateValues" dxfId="121" priority="147"/>
  </conditionalFormatting>
  <conditionalFormatting sqref="C252">
    <cfRule type="duplicateValues" dxfId="120" priority="114"/>
  </conditionalFormatting>
  <conditionalFormatting sqref="C253">
    <cfRule type="duplicateValues" dxfId="119" priority="115"/>
  </conditionalFormatting>
  <conditionalFormatting sqref="C249">
    <cfRule type="duplicateValues" dxfId="118" priority="112"/>
  </conditionalFormatting>
  <conditionalFormatting sqref="C250">
    <cfRule type="duplicateValues" dxfId="117" priority="111"/>
  </conditionalFormatting>
  <conditionalFormatting sqref="C251">
    <cfRule type="duplicateValues" dxfId="116" priority="110"/>
  </conditionalFormatting>
  <conditionalFormatting sqref="C255">
    <cfRule type="duplicateValues" dxfId="115" priority="109"/>
  </conditionalFormatting>
  <conditionalFormatting sqref="C254">
    <cfRule type="duplicateValues" dxfId="114" priority="113"/>
  </conditionalFormatting>
  <conditionalFormatting sqref="C256">
    <cfRule type="duplicateValues" dxfId="113" priority="107"/>
  </conditionalFormatting>
  <conditionalFormatting sqref="C257:C267">
    <cfRule type="duplicateValues" dxfId="112" priority="106"/>
  </conditionalFormatting>
  <conditionalFormatting sqref="C268">
    <cfRule type="duplicateValues" dxfId="111" priority="105"/>
  </conditionalFormatting>
  <conditionalFormatting sqref="C270">
    <cfRule type="duplicateValues" dxfId="110" priority="104"/>
  </conditionalFormatting>
  <conditionalFormatting sqref="C269">
    <cfRule type="duplicateValues" dxfId="109" priority="102"/>
  </conditionalFormatting>
  <conditionalFormatting sqref="C269">
    <cfRule type="duplicateValues" dxfId="108" priority="103"/>
  </conditionalFormatting>
  <conditionalFormatting sqref="C271:C273">
    <cfRule type="duplicateValues" dxfId="107" priority="108"/>
  </conditionalFormatting>
  <conditionalFormatting sqref="B249:B255">
    <cfRule type="duplicateValues" dxfId="106" priority="116"/>
  </conditionalFormatting>
  <conditionalFormatting sqref="C274">
    <cfRule type="duplicateValues" dxfId="105" priority="101"/>
  </conditionalFormatting>
  <conditionalFormatting sqref="C277:C278">
    <cfRule type="duplicateValues" dxfId="104" priority="117"/>
  </conditionalFormatting>
  <conditionalFormatting sqref="B277:B278">
    <cfRule type="duplicateValues" dxfId="103" priority="118"/>
  </conditionalFormatting>
  <conditionalFormatting sqref="B274:B278">
    <cfRule type="duplicateValues" dxfId="102" priority="119"/>
  </conditionalFormatting>
  <conditionalFormatting sqref="C274:C278">
    <cfRule type="duplicateValues" dxfId="101" priority="120"/>
  </conditionalFormatting>
  <conditionalFormatting sqref="C287">
    <cfRule type="duplicateValues" dxfId="100" priority="97"/>
  </conditionalFormatting>
  <conditionalFormatting sqref="C288">
    <cfRule type="duplicateValues" dxfId="99" priority="96"/>
  </conditionalFormatting>
  <conditionalFormatting sqref="C289">
    <cfRule type="duplicateValues" dxfId="98" priority="95"/>
  </conditionalFormatting>
  <conditionalFormatting sqref="C290">
    <cfRule type="duplicateValues" dxfId="97" priority="94"/>
  </conditionalFormatting>
  <conditionalFormatting sqref="C296 C294 C291:C292">
    <cfRule type="duplicateValues" dxfId="96" priority="89"/>
  </conditionalFormatting>
  <conditionalFormatting sqref="C296">
    <cfRule type="duplicateValues" dxfId="95" priority="90"/>
  </conditionalFormatting>
  <conditionalFormatting sqref="C296">
    <cfRule type="duplicateValues" dxfId="94" priority="91"/>
  </conditionalFormatting>
  <conditionalFormatting sqref="C296">
    <cfRule type="duplicateValues" dxfId="93" priority="88"/>
  </conditionalFormatting>
  <conditionalFormatting sqref="C295">
    <cfRule type="duplicateValues" dxfId="92" priority="84"/>
  </conditionalFormatting>
  <conditionalFormatting sqref="C295">
    <cfRule type="duplicateValues" dxfId="91" priority="85"/>
  </conditionalFormatting>
  <conditionalFormatting sqref="C295">
    <cfRule type="duplicateValues" dxfId="90" priority="86"/>
  </conditionalFormatting>
  <conditionalFormatting sqref="C295">
    <cfRule type="duplicateValues" dxfId="89" priority="87"/>
  </conditionalFormatting>
  <conditionalFormatting sqref="C295">
    <cfRule type="duplicateValues" dxfId="88" priority="83"/>
  </conditionalFormatting>
  <conditionalFormatting sqref="C297">
    <cfRule type="duplicateValues" dxfId="87" priority="82"/>
  </conditionalFormatting>
  <conditionalFormatting sqref="C298">
    <cfRule type="duplicateValues" dxfId="86" priority="92"/>
  </conditionalFormatting>
  <conditionalFormatting sqref="C293">
    <cfRule type="duplicateValues" dxfId="85" priority="81"/>
  </conditionalFormatting>
  <conditionalFormatting sqref="B291:B298">
    <cfRule type="duplicateValues" dxfId="84" priority="93"/>
  </conditionalFormatting>
  <conditionalFormatting sqref="B299">
    <cfRule type="duplicateValues" dxfId="83" priority="80"/>
  </conditionalFormatting>
  <conditionalFormatting sqref="B285:B290">
    <cfRule type="duplicateValues" dxfId="82" priority="98"/>
  </conditionalFormatting>
  <conditionalFormatting sqref="C285:C286">
    <cfRule type="duplicateValues" dxfId="81" priority="99"/>
  </conditionalFormatting>
  <conditionalFormatting sqref="C299">
    <cfRule type="duplicateValues" dxfId="80" priority="100"/>
  </conditionalFormatting>
  <conditionalFormatting sqref="C316">
    <cfRule type="duplicateValues" dxfId="79" priority="74"/>
  </conditionalFormatting>
  <conditionalFormatting sqref="C320">
    <cfRule type="duplicateValues" dxfId="78" priority="73"/>
  </conditionalFormatting>
  <conditionalFormatting sqref="C336 C324">
    <cfRule type="duplicateValues" dxfId="77" priority="75"/>
  </conditionalFormatting>
  <conditionalFormatting sqref="C321">
    <cfRule type="duplicateValues" dxfId="76" priority="72"/>
  </conditionalFormatting>
  <conditionalFormatting sqref="C337">
    <cfRule type="duplicateValues" dxfId="75" priority="70"/>
  </conditionalFormatting>
  <conditionalFormatting sqref="B337">
    <cfRule type="duplicateValues" dxfId="74" priority="71"/>
  </conditionalFormatting>
  <conditionalFormatting sqref="C338">
    <cfRule type="duplicateValues" dxfId="73" priority="68"/>
  </conditionalFormatting>
  <conditionalFormatting sqref="B338">
    <cfRule type="duplicateValues" dxfId="72" priority="69"/>
  </conditionalFormatting>
  <conditionalFormatting sqref="C339:C341 C343">
    <cfRule type="duplicateValues" dxfId="71" priority="67"/>
  </conditionalFormatting>
  <conditionalFormatting sqref="B339:B341 B343">
    <cfRule type="duplicateValues" dxfId="70" priority="76"/>
  </conditionalFormatting>
  <conditionalFormatting sqref="C344">
    <cfRule type="duplicateValues" dxfId="69" priority="65"/>
  </conditionalFormatting>
  <conditionalFormatting sqref="B344">
    <cfRule type="duplicateValues" dxfId="68" priority="66"/>
  </conditionalFormatting>
  <conditionalFormatting sqref="C322:C323 C317:C319 C309:C315 C325:C335">
    <cfRule type="duplicateValues" dxfId="67" priority="77"/>
  </conditionalFormatting>
  <conditionalFormatting sqref="C322:C323 C309:C319 C325:C335">
    <cfRule type="duplicateValues" dxfId="66" priority="78"/>
  </conditionalFormatting>
  <conditionalFormatting sqref="B309:B336">
    <cfRule type="duplicateValues" dxfId="65" priority="79"/>
  </conditionalFormatting>
  <conditionalFormatting sqref="C345">
    <cfRule type="duplicateValues" dxfId="64" priority="63"/>
  </conditionalFormatting>
  <conditionalFormatting sqref="B345">
    <cfRule type="duplicateValues" dxfId="63" priority="64"/>
  </conditionalFormatting>
  <conditionalFormatting sqref="B364:B365">
    <cfRule type="duplicateValues" dxfId="62" priority="53"/>
  </conditionalFormatting>
  <conditionalFormatting sqref="C364:C365">
    <cfRule type="duplicateValues" dxfId="61" priority="52"/>
  </conditionalFormatting>
  <conditionalFormatting sqref="C347">
    <cfRule type="duplicateValues" dxfId="60" priority="54"/>
  </conditionalFormatting>
  <conditionalFormatting sqref="C366:C374">
    <cfRule type="duplicateValues" dxfId="59" priority="55"/>
  </conditionalFormatting>
  <conditionalFormatting sqref="B366:B374">
    <cfRule type="duplicateValues" dxfId="58" priority="56"/>
  </conditionalFormatting>
  <conditionalFormatting sqref="C375">
    <cfRule type="duplicateValues" dxfId="57" priority="51"/>
  </conditionalFormatting>
  <conditionalFormatting sqref="C346">
    <cfRule type="duplicateValues" dxfId="56" priority="48"/>
  </conditionalFormatting>
  <conditionalFormatting sqref="C346">
    <cfRule type="duplicateValues" dxfId="55" priority="49"/>
  </conditionalFormatting>
  <conditionalFormatting sqref="B346">
    <cfRule type="duplicateValues" dxfId="54" priority="50"/>
  </conditionalFormatting>
  <conditionalFormatting sqref="C378">
    <cfRule type="duplicateValues" dxfId="53" priority="47"/>
  </conditionalFormatting>
  <conditionalFormatting sqref="C375:C376">
    <cfRule type="duplicateValues" dxfId="52" priority="57"/>
  </conditionalFormatting>
  <conditionalFormatting sqref="B375:B376">
    <cfRule type="duplicateValues" dxfId="51" priority="58"/>
  </conditionalFormatting>
  <conditionalFormatting sqref="C377">
    <cfRule type="duplicateValues" dxfId="50" priority="45"/>
  </conditionalFormatting>
  <conditionalFormatting sqref="B377">
    <cfRule type="duplicateValues" dxfId="49" priority="46"/>
  </conditionalFormatting>
  <conditionalFormatting sqref="C380">
    <cfRule type="duplicateValues" dxfId="48" priority="43"/>
  </conditionalFormatting>
  <conditionalFormatting sqref="B380">
    <cfRule type="duplicateValues" dxfId="47" priority="44"/>
  </conditionalFormatting>
  <conditionalFormatting sqref="C381 C379">
    <cfRule type="duplicateValues" dxfId="46" priority="59"/>
  </conditionalFormatting>
  <conditionalFormatting sqref="B381 B378:B379">
    <cfRule type="duplicateValues" dxfId="45" priority="60"/>
  </conditionalFormatting>
  <conditionalFormatting sqref="C347:C363">
    <cfRule type="duplicateValues" dxfId="44" priority="61"/>
  </conditionalFormatting>
  <conditionalFormatting sqref="B347:B363">
    <cfRule type="duplicateValues" dxfId="43" priority="62"/>
  </conditionalFormatting>
  <conditionalFormatting sqref="C394:C396 C390:C392">
    <cfRule type="duplicateValues" dxfId="42" priority="35"/>
  </conditionalFormatting>
  <conditionalFormatting sqref="C393">
    <cfRule type="duplicateValues" dxfId="41" priority="34"/>
  </conditionalFormatting>
  <conditionalFormatting sqref="C397:C398">
    <cfRule type="duplicateValues" dxfId="40" priority="32"/>
  </conditionalFormatting>
  <conditionalFormatting sqref="B397:B398">
    <cfRule type="duplicateValues" dxfId="39" priority="33"/>
  </conditionalFormatting>
  <conditionalFormatting sqref="C399:C400">
    <cfRule type="duplicateValues" dxfId="38" priority="30"/>
  </conditionalFormatting>
  <conditionalFormatting sqref="B399:B400">
    <cfRule type="duplicateValues" dxfId="37" priority="31"/>
  </conditionalFormatting>
  <conditionalFormatting sqref="C409:C410 C401:C407">
    <cfRule type="duplicateValues" dxfId="36" priority="29"/>
  </conditionalFormatting>
  <conditionalFormatting sqref="C408">
    <cfRule type="duplicateValues" dxfId="35" priority="28"/>
  </conditionalFormatting>
  <conditionalFormatting sqref="B408">
    <cfRule type="duplicateValues" dxfId="34" priority="27"/>
  </conditionalFormatting>
  <conditionalFormatting sqref="B390:B396">
    <cfRule type="duplicateValues" dxfId="33" priority="36"/>
  </conditionalFormatting>
  <conditionalFormatting sqref="C411">
    <cfRule type="duplicateValues" dxfId="32" priority="37"/>
  </conditionalFormatting>
  <conditionalFormatting sqref="B409:B411 B401:B407">
    <cfRule type="duplicateValues" dxfId="31" priority="38"/>
  </conditionalFormatting>
  <conditionalFormatting sqref="C412:C417">
    <cfRule type="duplicateValues" dxfId="30" priority="26"/>
  </conditionalFormatting>
  <conditionalFormatting sqref="C419">
    <cfRule type="duplicateValues" dxfId="29" priority="25"/>
  </conditionalFormatting>
  <conditionalFormatting sqref="C423">
    <cfRule type="duplicateValues" dxfId="28" priority="24"/>
  </conditionalFormatting>
  <conditionalFormatting sqref="C424">
    <cfRule type="duplicateValues" dxfId="27" priority="23"/>
  </conditionalFormatting>
  <conditionalFormatting sqref="B412:B419">
    <cfRule type="duplicateValues" dxfId="26" priority="39"/>
  </conditionalFormatting>
  <conditionalFormatting sqref="C388:C389">
    <cfRule type="duplicateValues" dxfId="25" priority="40"/>
  </conditionalFormatting>
  <conditionalFormatting sqref="B388:B389">
    <cfRule type="duplicateValues" dxfId="24" priority="41"/>
  </conditionalFormatting>
  <conditionalFormatting sqref="C420">
    <cfRule type="duplicateValues" dxfId="23" priority="21"/>
  </conditionalFormatting>
  <conditionalFormatting sqref="C421">
    <cfRule type="duplicateValues" dxfId="22" priority="20"/>
  </conditionalFormatting>
  <conditionalFormatting sqref="B420:B421">
    <cfRule type="duplicateValues" dxfId="21" priority="22"/>
  </conditionalFormatting>
  <conditionalFormatting sqref="B423:B424">
    <cfRule type="duplicateValues" dxfId="20" priority="42"/>
  </conditionalFormatting>
  <conditionalFormatting sqref="C427">
    <cfRule type="duplicateValues" dxfId="19" priority="13"/>
  </conditionalFormatting>
  <conditionalFormatting sqref="C429">
    <cfRule type="duplicateValues" dxfId="18" priority="12"/>
  </conditionalFormatting>
  <conditionalFormatting sqref="C428">
    <cfRule type="duplicateValues" dxfId="17" priority="11"/>
  </conditionalFormatting>
  <conditionalFormatting sqref="B427:B429">
    <cfRule type="duplicateValues" dxfId="16" priority="14"/>
  </conditionalFormatting>
  <conditionalFormatting sqref="C425">
    <cfRule type="duplicateValues" dxfId="15" priority="10"/>
  </conditionalFormatting>
  <conditionalFormatting sqref="C426">
    <cfRule type="duplicateValues" dxfId="14" priority="9"/>
  </conditionalFormatting>
  <conditionalFormatting sqref="B426">
    <cfRule type="duplicateValues" dxfId="13" priority="8"/>
  </conditionalFormatting>
  <conditionalFormatting sqref="B455">
    <cfRule type="duplicateValues" dxfId="12" priority="7"/>
  </conditionalFormatting>
  <conditionalFormatting sqref="C455">
    <cfRule type="duplicateValues" dxfId="11" priority="6"/>
  </conditionalFormatting>
  <conditionalFormatting sqref="C437">
    <cfRule type="duplicateValues" dxfId="10" priority="5"/>
  </conditionalFormatting>
  <conditionalFormatting sqref="C441:C449">
    <cfRule type="duplicateValues" dxfId="9" priority="2"/>
  </conditionalFormatting>
  <conditionalFormatting sqref="C441:C449">
    <cfRule type="duplicateValues" dxfId="8" priority="3"/>
  </conditionalFormatting>
  <conditionalFormatting sqref="C441:C449">
    <cfRule type="duplicateValues" dxfId="7" priority="4"/>
  </conditionalFormatting>
  <conditionalFormatting sqref="C441:C449">
    <cfRule type="duplicateValues" dxfId="6" priority="1"/>
  </conditionalFormatting>
  <conditionalFormatting sqref="C438:C440 C430:C436">
    <cfRule type="duplicateValues" dxfId="5" priority="15"/>
  </conditionalFormatting>
  <conditionalFormatting sqref="C430:C440">
    <cfRule type="duplicateValues" dxfId="4" priority="16"/>
  </conditionalFormatting>
  <conditionalFormatting sqref="C438:C440">
    <cfRule type="duplicateValues" dxfId="3" priority="17"/>
  </conditionalFormatting>
  <conditionalFormatting sqref="B425">
    <cfRule type="duplicateValues" dxfId="2" priority="18"/>
  </conditionalFormatting>
  <conditionalFormatting sqref="C302">
    <cfRule type="duplicateValues" dxfId="1" priority="745"/>
  </conditionalFormatting>
  <conditionalFormatting sqref="B456:B458">
    <cfRule type="duplicateValues" dxfId="0" priority="746"/>
  </conditionalFormatting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SKIP AUG-W-25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2025-09-06T09:37:13Z</dcterms:modified>
</cp:coreProperties>
</file>