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KIP W-25 AUG " sheetId="52" r:id="rId1"/>
    <sheet name="SKIP MARCH-25" sheetId="31" state="hidden" r:id="rId2"/>
  </sheets>
  <calcPr calcId="152511"/>
</workbook>
</file>

<file path=xl/calcChain.xml><?xml version="1.0" encoding="utf-8"?>
<calcChain xmlns="http://schemas.openxmlformats.org/spreadsheetml/2006/main">
  <c r="I559" i="52" l="1"/>
  <c r="J559" i="52" s="1"/>
  <c r="I558" i="52"/>
  <c r="J558" i="52" s="1"/>
  <c r="I555" i="52"/>
  <c r="J555" i="52" s="1"/>
  <c r="I554" i="52"/>
  <c r="J554" i="52" s="1"/>
  <c r="I553" i="52"/>
  <c r="J553" i="52" s="1"/>
  <c r="I552" i="52"/>
  <c r="J552" i="52" s="1"/>
  <c r="I551" i="52"/>
  <c r="J551" i="52" s="1"/>
  <c r="I550" i="52"/>
  <c r="J550" i="52" s="1"/>
  <c r="I549" i="52"/>
  <c r="J549" i="52" s="1"/>
  <c r="I548" i="52"/>
  <c r="J548" i="52" s="1"/>
  <c r="I547" i="52"/>
  <c r="J547" i="52" s="1"/>
  <c r="I546" i="52"/>
  <c r="J546" i="52" s="1"/>
  <c r="I545" i="52"/>
  <c r="J545" i="52" s="1"/>
  <c r="I544" i="52"/>
  <c r="J544" i="52" s="1"/>
  <c r="I543" i="52"/>
  <c r="J543" i="52" s="1"/>
  <c r="I542" i="52"/>
  <c r="J542" i="52" s="1"/>
  <c r="I541" i="52"/>
  <c r="J541" i="52" s="1"/>
  <c r="I540" i="52"/>
  <c r="J540" i="52" s="1"/>
  <c r="I539" i="52"/>
  <c r="J539" i="52" s="1"/>
  <c r="I538" i="52"/>
  <c r="J538" i="52" s="1"/>
  <c r="I537" i="52"/>
  <c r="J537" i="52" s="1"/>
  <c r="I536" i="52"/>
  <c r="J536" i="52" s="1"/>
  <c r="I535" i="52"/>
  <c r="J535" i="52" s="1"/>
  <c r="I534" i="52"/>
  <c r="J534" i="52" s="1"/>
  <c r="I533" i="52"/>
  <c r="J533" i="52" s="1"/>
  <c r="I532" i="52"/>
  <c r="J532" i="52" s="1"/>
  <c r="I529" i="52"/>
  <c r="I528" i="52"/>
  <c r="I527" i="52"/>
  <c r="I526" i="52"/>
  <c r="I525" i="52"/>
  <c r="I524" i="52"/>
  <c r="I523" i="52"/>
  <c r="I522" i="52"/>
  <c r="I521" i="52"/>
  <c r="I520" i="52"/>
  <c r="I519" i="52"/>
  <c r="I518" i="52"/>
  <c r="I517" i="52"/>
  <c r="I516" i="52"/>
  <c r="I515" i="52"/>
  <c r="I514" i="52"/>
  <c r="I513" i="52"/>
  <c r="I512" i="52"/>
  <c r="I511" i="52"/>
  <c r="I509" i="52"/>
  <c r="I508" i="52"/>
  <c r="I507" i="52"/>
  <c r="I506" i="52"/>
  <c r="I505" i="52"/>
  <c r="I504" i="52"/>
  <c r="I503" i="52"/>
  <c r="I502" i="52"/>
  <c r="I501" i="52"/>
  <c r="I500" i="52"/>
  <c r="I499" i="52"/>
  <c r="I498" i="52"/>
  <c r="I497" i="52"/>
  <c r="I496" i="52"/>
  <c r="I495" i="52"/>
  <c r="I494" i="52"/>
  <c r="I493" i="52"/>
  <c r="I492" i="52"/>
  <c r="I491" i="52"/>
  <c r="I490" i="52"/>
  <c r="I489" i="52"/>
  <c r="I488" i="52"/>
  <c r="I487" i="52"/>
  <c r="I486" i="52"/>
  <c r="I485" i="52"/>
  <c r="I484" i="52"/>
  <c r="I483" i="52"/>
  <c r="I482" i="52"/>
  <c r="I481" i="52"/>
  <c r="I480" i="52"/>
  <c r="I479" i="52"/>
  <c r="I478" i="52"/>
  <c r="I477" i="52"/>
  <c r="I476" i="52"/>
  <c r="I475" i="52"/>
  <c r="I474" i="52"/>
  <c r="I473" i="52"/>
  <c r="I472" i="52"/>
  <c r="I465" i="52"/>
  <c r="I464" i="52"/>
  <c r="I463" i="52"/>
  <c r="I462" i="52"/>
  <c r="I461" i="52"/>
  <c r="I460" i="52"/>
  <c r="I459" i="52"/>
  <c r="I458" i="52"/>
  <c r="I457" i="52"/>
  <c r="I456" i="52"/>
  <c r="I455" i="52"/>
  <c r="I454" i="52"/>
  <c r="I453" i="52"/>
  <c r="I452" i="52"/>
  <c r="I451" i="52"/>
  <c r="I450" i="52"/>
  <c r="I449" i="52"/>
  <c r="I448" i="52"/>
  <c r="I447" i="52"/>
  <c r="I446" i="52"/>
  <c r="I445" i="52"/>
  <c r="I444" i="52"/>
  <c r="I443" i="52"/>
  <c r="I442" i="52"/>
  <c r="I441" i="52"/>
  <c r="I440" i="52"/>
  <c r="I439" i="52"/>
  <c r="I438" i="52"/>
  <c r="I437" i="52"/>
  <c r="I436" i="52"/>
  <c r="I435" i="52"/>
  <c r="I434" i="52"/>
  <c r="I433" i="52"/>
  <c r="I432" i="52"/>
  <c r="I430" i="52"/>
  <c r="I429" i="52"/>
  <c r="I428" i="52"/>
  <c r="I427" i="52"/>
  <c r="I426" i="52"/>
  <c r="I425" i="52"/>
  <c r="I424" i="52"/>
  <c r="I423" i="52"/>
  <c r="I422" i="52"/>
  <c r="I421" i="52"/>
  <c r="I420" i="52"/>
  <c r="I419" i="52"/>
  <c r="I418" i="52"/>
  <c r="I417" i="52"/>
  <c r="I416" i="52"/>
  <c r="I415" i="52"/>
  <c r="I414" i="52"/>
  <c r="I413" i="52"/>
  <c r="I412" i="52"/>
  <c r="I411" i="52"/>
  <c r="I410" i="52"/>
  <c r="I409" i="52"/>
  <c r="I408" i="52"/>
  <c r="I407" i="52"/>
  <c r="I406" i="52"/>
  <c r="I405" i="52"/>
  <c r="I404" i="52"/>
  <c r="I403" i="52"/>
  <c r="I402" i="52"/>
  <c r="I401" i="52"/>
  <c r="I400" i="52"/>
  <c r="I399" i="52"/>
  <c r="I398" i="52"/>
  <c r="I397" i="52"/>
  <c r="I396" i="52"/>
  <c r="I395" i="52"/>
  <c r="I394" i="52"/>
  <c r="I388" i="52"/>
  <c r="I387" i="52"/>
  <c r="I386" i="52"/>
  <c r="I385" i="52"/>
  <c r="I384" i="52"/>
  <c r="I383" i="52"/>
  <c r="I382" i="52"/>
  <c r="I381" i="52"/>
  <c r="I380" i="52"/>
  <c r="I379" i="52"/>
  <c r="I378" i="52"/>
  <c r="I377" i="52"/>
  <c r="I376" i="52"/>
  <c r="I375" i="52"/>
  <c r="I374" i="52"/>
  <c r="I373" i="52"/>
  <c r="I372" i="52"/>
  <c r="I371" i="52"/>
  <c r="I370" i="52"/>
  <c r="I369" i="52"/>
  <c r="I368" i="52"/>
  <c r="I367" i="52"/>
  <c r="I366" i="52"/>
  <c r="I365" i="52"/>
  <c r="I364" i="52"/>
  <c r="I363" i="52"/>
  <c r="I362" i="52"/>
  <c r="I361" i="52"/>
  <c r="I360" i="52"/>
  <c r="I359" i="52"/>
  <c r="I358" i="52"/>
  <c r="I352" i="52"/>
  <c r="J352" i="52" s="1"/>
  <c r="I351" i="52"/>
  <c r="J351" i="52" s="1"/>
  <c r="I350" i="52"/>
  <c r="J350" i="52" s="1"/>
  <c r="I347" i="52"/>
  <c r="J347" i="52" s="1"/>
  <c r="I346" i="52"/>
  <c r="J346" i="52" s="1"/>
  <c r="I345" i="52"/>
  <c r="J345" i="52" s="1"/>
  <c r="I344" i="52"/>
  <c r="J344" i="52" s="1"/>
  <c r="I343" i="52"/>
  <c r="J343" i="52" s="1"/>
  <c r="I342" i="52"/>
  <c r="J342" i="52" s="1"/>
  <c r="I341" i="52"/>
  <c r="J341" i="52" s="1"/>
  <c r="I340" i="52"/>
  <c r="J340" i="52" s="1"/>
  <c r="I339" i="52"/>
  <c r="J339" i="52" s="1"/>
  <c r="I338" i="52"/>
  <c r="J338" i="52" s="1"/>
  <c r="I337" i="52"/>
  <c r="J337" i="52" s="1"/>
  <c r="I336" i="52"/>
  <c r="J336" i="52" s="1"/>
  <c r="I335" i="52"/>
  <c r="J335" i="52" s="1"/>
  <c r="I334" i="52"/>
  <c r="J334" i="52" s="1"/>
  <c r="I333" i="52"/>
  <c r="J333" i="52" s="1"/>
  <c r="I332" i="52"/>
  <c r="J332" i="52" s="1"/>
  <c r="I331" i="52"/>
  <c r="J331" i="52" s="1"/>
  <c r="I330" i="52"/>
  <c r="J330" i="52" s="1"/>
  <c r="I329" i="52"/>
  <c r="J329" i="52" s="1"/>
  <c r="I328" i="52"/>
  <c r="J328" i="52" s="1"/>
  <c r="I327" i="52"/>
  <c r="J327" i="52" s="1"/>
  <c r="I326" i="52"/>
  <c r="J326" i="52" s="1"/>
  <c r="I325" i="52"/>
  <c r="J325" i="52" s="1"/>
  <c r="I322" i="52"/>
  <c r="I321" i="52"/>
  <c r="I320" i="52"/>
  <c r="I319" i="52"/>
  <c r="I318" i="52"/>
  <c r="I317" i="52"/>
  <c r="I316" i="52"/>
  <c r="I315" i="52"/>
  <c r="I314" i="52"/>
  <c r="I313" i="52"/>
  <c r="I312" i="52"/>
  <c r="I311" i="52"/>
  <c r="I310" i="52"/>
  <c r="I309" i="52"/>
  <c r="I308" i="52"/>
  <c r="I307" i="52"/>
  <c r="I306" i="52"/>
  <c r="I304" i="52"/>
  <c r="I303" i="52"/>
  <c r="I302" i="52"/>
  <c r="I301" i="52"/>
  <c r="I300" i="52"/>
  <c r="I299" i="52"/>
  <c r="I298" i="52"/>
  <c r="I297" i="52"/>
  <c r="I296" i="52"/>
  <c r="I295" i="52"/>
  <c r="I294" i="52"/>
  <c r="I293" i="52"/>
  <c r="I292" i="52"/>
  <c r="I291" i="52"/>
  <c r="I290" i="52"/>
  <c r="I289" i="52"/>
  <c r="I288" i="52"/>
  <c r="I287" i="52"/>
  <c r="I286" i="52"/>
  <c r="I285" i="52"/>
  <c r="I284" i="52"/>
  <c r="I283" i="52"/>
  <c r="I282" i="52"/>
  <c r="I281" i="52"/>
  <c r="I280" i="52"/>
  <c r="I279" i="52"/>
  <c r="I278" i="52"/>
  <c r="I277" i="52"/>
  <c r="I276" i="52"/>
  <c r="I275" i="52"/>
  <c r="I274" i="52"/>
  <c r="I273" i="52"/>
  <c r="I272" i="52"/>
  <c r="I271" i="52"/>
  <c r="I270" i="52"/>
  <c r="I269" i="52"/>
  <c r="I268" i="52"/>
  <c r="I267" i="52"/>
  <c r="I266" i="52"/>
  <c r="I259" i="52"/>
  <c r="I258" i="52"/>
  <c r="I257" i="52"/>
  <c r="I256" i="52"/>
  <c r="I255" i="52"/>
  <c r="I254" i="52"/>
  <c r="I253" i="52"/>
  <c r="I252" i="52"/>
  <c r="I251" i="52"/>
  <c r="I250" i="52"/>
  <c r="I249" i="52"/>
  <c r="I248" i="52"/>
  <c r="I247" i="52"/>
  <c r="I246" i="52"/>
  <c r="I245" i="52"/>
  <c r="I244" i="52"/>
  <c r="I243" i="52"/>
  <c r="I242" i="52"/>
  <c r="I241" i="52"/>
  <c r="I240" i="52"/>
  <c r="I239" i="52"/>
  <c r="I238" i="52"/>
  <c r="I237" i="52"/>
  <c r="I236" i="52"/>
  <c r="I235" i="52"/>
  <c r="I234" i="52"/>
  <c r="I233" i="52"/>
  <c r="I232" i="52"/>
  <c r="I231" i="52"/>
  <c r="I230" i="52"/>
  <c r="I229" i="52"/>
  <c r="I228" i="52"/>
  <c r="I227" i="52"/>
  <c r="I226" i="52"/>
  <c r="I224" i="52"/>
  <c r="I223" i="52"/>
  <c r="I222" i="52"/>
  <c r="I221" i="52"/>
  <c r="I220" i="52"/>
  <c r="I219" i="52"/>
  <c r="I218" i="52"/>
  <c r="I217" i="52"/>
  <c r="I216" i="52"/>
  <c r="I215" i="52"/>
  <c r="I214" i="52"/>
  <c r="I213" i="52"/>
  <c r="I212" i="52"/>
  <c r="I211" i="52"/>
  <c r="I210" i="52"/>
  <c r="I209" i="52"/>
  <c r="I208" i="52"/>
  <c r="I207" i="52"/>
  <c r="I206" i="52"/>
  <c r="I205" i="52"/>
  <c r="I204" i="52"/>
  <c r="I203" i="52"/>
  <c r="I202" i="52"/>
  <c r="I201" i="52"/>
  <c r="I200" i="52"/>
  <c r="I199" i="52"/>
  <c r="I198" i="52"/>
  <c r="I197" i="52"/>
  <c r="I196" i="52"/>
  <c r="I195" i="52"/>
  <c r="I194" i="52"/>
  <c r="I193" i="52"/>
  <c r="I192" i="52"/>
  <c r="I191" i="52"/>
  <c r="I190" i="52"/>
  <c r="I189" i="52"/>
  <c r="I188" i="52"/>
  <c r="I187" i="52"/>
  <c r="I186" i="52"/>
  <c r="I180" i="52"/>
  <c r="J180" i="52" s="1"/>
  <c r="I179" i="52"/>
  <c r="J179" i="52" s="1"/>
  <c r="I176" i="52"/>
  <c r="J176" i="52" s="1"/>
  <c r="I175" i="52"/>
  <c r="J175" i="52" s="1"/>
  <c r="I174" i="52"/>
  <c r="J174" i="52" s="1"/>
  <c r="I173" i="52"/>
  <c r="J173" i="52" s="1"/>
  <c r="I172" i="52"/>
  <c r="J172" i="52" s="1"/>
  <c r="I169" i="52"/>
  <c r="I168" i="52"/>
  <c r="I167" i="52"/>
  <c r="I166" i="52"/>
  <c r="I165" i="52"/>
  <c r="I164" i="52"/>
  <c r="I163" i="52"/>
  <c r="I162" i="52"/>
  <c r="I161" i="52"/>
  <c r="I160" i="52"/>
  <c r="I159" i="52"/>
  <c r="I158" i="52"/>
  <c r="I157" i="52"/>
  <c r="I156" i="52"/>
  <c r="I155" i="52"/>
  <c r="I154" i="52"/>
  <c r="I153" i="52"/>
  <c r="I152" i="52"/>
  <c r="I151" i="52"/>
  <c r="I150" i="52"/>
  <c r="I149" i="52"/>
  <c r="I148" i="52"/>
  <c r="I147" i="52"/>
  <c r="I146" i="52"/>
  <c r="I145" i="52"/>
  <c r="I144" i="52"/>
  <c r="I143" i="52"/>
  <c r="I142" i="52"/>
  <c r="I141" i="52"/>
  <c r="I140" i="52"/>
  <c r="I139" i="52"/>
  <c r="I138" i="52"/>
  <c r="I137" i="52"/>
  <c r="I136" i="52"/>
  <c r="I135" i="52"/>
  <c r="I129" i="52"/>
  <c r="J129" i="52" s="1"/>
  <c r="I128" i="52"/>
  <c r="J128" i="52" s="1"/>
  <c r="I124" i="52"/>
  <c r="J124" i="52" s="1"/>
  <c r="I123" i="52"/>
  <c r="J123" i="52" s="1"/>
  <c r="I122" i="52"/>
  <c r="J122" i="52" s="1"/>
  <c r="I118" i="52"/>
  <c r="I117" i="52"/>
  <c r="I116" i="52"/>
  <c r="I115" i="52"/>
  <c r="I114" i="52"/>
  <c r="I113" i="52"/>
  <c r="I112" i="52"/>
  <c r="I111" i="52"/>
  <c r="I110" i="52"/>
  <c r="I109" i="52"/>
  <c r="I108" i="52"/>
  <c r="I107" i="52"/>
  <c r="I106" i="52"/>
  <c r="I105" i="52"/>
  <c r="I104" i="52"/>
  <c r="I103" i="52"/>
  <c r="I102" i="52"/>
  <c r="I101" i="52"/>
  <c r="I100" i="52"/>
  <c r="I99" i="52"/>
  <c r="I98" i="52"/>
  <c r="I97" i="52"/>
  <c r="I96" i="52"/>
  <c r="I95" i="52"/>
  <c r="I94" i="52"/>
  <c r="I93" i="52"/>
  <c r="I92" i="52"/>
  <c r="I91" i="52"/>
  <c r="I90" i="52"/>
  <c r="I89" i="52"/>
  <c r="I83" i="52"/>
  <c r="I82" i="52"/>
  <c r="I81" i="52"/>
  <c r="I80" i="52"/>
  <c r="I79" i="52"/>
  <c r="I78" i="52"/>
  <c r="I77" i="52"/>
  <c r="I76" i="52"/>
  <c r="I75" i="52"/>
  <c r="I74" i="52"/>
  <c r="I73" i="52"/>
  <c r="I72" i="52"/>
  <c r="I71" i="52"/>
  <c r="I70" i="52"/>
  <c r="I69" i="52"/>
  <c r="I68" i="52"/>
  <c r="I67" i="52"/>
  <c r="I66" i="52"/>
  <c r="I65" i="52"/>
  <c r="I64" i="52"/>
  <c r="I63" i="52"/>
  <c r="I62" i="52"/>
  <c r="I61" i="52"/>
  <c r="I60" i="52"/>
  <c r="I59" i="52"/>
  <c r="I58" i="52"/>
  <c r="I57" i="52"/>
  <c r="I56" i="52"/>
  <c r="I55" i="52"/>
  <c r="I54" i="52"/>
  <c r="I53" i="52"/>
  <c r="I52" i="52"/>
  <c r="I51" i="52"/>
  <c r="I50" i="52"/>
  <c r="I49" i="52"/>
  <c r="I48" i="52"/>
  <c r="I46" i="52"/>
  <c r="I45" i="52"/>
  <c r="I44" i="52"/>
  <c r="I43" i="52"/>
  <c r="I42" i="52"/>
  <c r="I41" i="52"/>
  <c r="I40" i="52"/>
  <c r="I39" i="52"/>
  <c r="I38" i="52"/>
  <c r="I37" i="52"/>
  <c r="I36" i="52"/>
  <c r="I35" i="52"/>
  <c r="I34" i="52"/>
  <c r="I33" i="52"/>
  <c r="I32" i="52"/>
  <c r="I31" i="52"/>
  <c r="I30" i="52"/>
  <c r="I29" i="52"/>
  <c r="I28" i="52"/>
  <c r="I27" i="52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6" i="52"/>
  <c r="L6" i="52" l="1"/>
  <c r="M6" i="52" s="1"/>
  <c r="J6" i="52"/>
  <c r="L8" i="52"/>
  <c r="M8" i="52" s="1"/>
  <c r="J8" i="52"/>
  <c r="L10" i="52"/>
  <c r="M10" i="52" s="1"/>
  <c r="J10" i="52"/>
  <c r="L12" i="52"/>
  <c r="M12" i="52" s="1"/>
  <c r="J12" i="52"/>
  <c r="L14" i="52"/>
  <c r="M14" i="52" s="1"/>
  <c r="J14" i="52"/>
  <c r="L16" i="52"/>
  <c r="M16" i="52" s="1"/>
  <c r="J16" i="52"/>
  <c r="L18" i="52"/>
  <c r="M18" i="52" s="1"/>
  <c r="J18" i="52"/>
  <c r="L20" i="52"/>
  <c r="M20" i="52" s="1"/>
  <c r="J20" i="52"/>
  <c r="L22" i="52"/>
  <c r="M22" i="52" s="1"/>
  <c r="J22" i="52"/>
  <c r="L24" i="52"/>
  <c r="M24" i="52" s="1"/>
  <c r="J24" i="52"/>
  <c r="L26" i="52"/>
  <c r="M26" i="52" s="1"/>
  <c r="J26" i="52"/>
  <c r="L28" i="52"/>
  <c r="M28" i="52" s="1"/>
  <c r="J28" i="52"/>
  <c r="L30" i="52"/>
  <c r="M30" i="52" s="1"/>
  <c r="J30" i="52"/>
  <c r="L32" i="52"/>
  <c r="M32" i="52" s="1"/>
  <c r="J32" i="52"/>
  <c r="L34" i="52"/>
  <c r="M34" i="52" s="1"/>
  <c r="J34" i="52"/>
  <c r="L36" i="52"/>
  <c r="M36" i="52" s="1"/>
  <c r="J36" i="52"/>
  <c r="L38" i="52"/>
  <c r="M38" i="52" s="1"/>
  <c r="J38" i="52"/>
  <c r="L40" i="52"/>
  <c r="M40" i="52" s="1"/>
  <c r="J40" i="52"/>
  <c r="L42" i="52"/>
  <c r="M42" i="52" s="1"/>
  <c r="J42" i="52"/>
  <c r="L44" i="52"/>
  <c r="M44" i="52" s="1"/>
  <c r="J44" i="52"/>
  <c r="L46" i="52"/>
  <c r="M46" i="52" s="1"/>
  <c r="J46" i="52"/>
  <c r="L49" i="52"/>
  <c r="M49" i="52" s="1"/>
  <c r="J49" i="52"/>
  <c r="L51" i="52"/>
  <c r="M51" i="52" s="1"/>
  <c r="J51" i="52"/>
  <c r="L53" i="52"/>
  <c r="M53" i="52" s="1"/>
  <c r="J53" i="52"/>
  <c r="L55" i="52"/>
  <c r="M55" i="52" s="1"/>
  <c r="J55" i="52"/>
  <c r="L57" i="52"/>
  <c r="M57" i="52" s="1"/>
  <c r="J57" i="52"/>
  <c r="L59" i="52"/>
  <c r="M59" i="52" s="1"/>
  <c r="J59" i="52"/>
  <c r="L61" i="52"/>
  <c r="M61" i="52" s="1"/>
  <c r="J61" i="52"/>
  <c r="L63" i="52"/>
  <c r="M63" i="52" s="1"/>
  <c r="J63" i="52"/>
  <c r="L65" i="52"/>
  <c r="M65" i="52" s="1"/>
  <c r="J65" i="52"/>
  <c r="L67" i="52"/>
  <c r="M67" i="52" s="1"/>
  <c r="J67" i="52"/>
  <c r="L69" i="52"/>
  <c r="M69" i="52" s="1"/>
  <c r="J69" i="52"/>
  <c r="L71" i="52"/>
  <c r="M71" i="52" s="1"/>
  <c r="J71" i="52"/>
  <c r="L73" i="52"/>
  <c r="M73" i="52" s="1"/>
  <c r="J73" i="52"/>
  <c r="L75" i="52"/>
  <c r="M75" i="52" s="1"/>
  <c r="J75" i="52"/>
  <c r="L77" i="52"/>
  <c r="M77" i="52" s="1"/>
  <c r="J77" i="52"/>
  <c r="L79" i="52"/>
  <c r="M79" i="52" s="1"/>
  <c r="J79" i="52"/>
  <c r="L81" i="52"/>
  <c r="M81" i="52" s="1"/>
  <c r="J81" i="52"/>
  <c r="L83" i="52"/>
  <c r="M83" i="52" s="1"/>
  <c r="J83" i="52"/>
  <c r="L90" i="52"/>
  <c r="M90" i="52" s="1"/>
  <c r="J90" i="52"/>
  <c r="L92" i="52"/>
  <c r="M92" i="52" s="1"/>
  <c r="J92" i="52"/>
  <c r="L94" i="52"/>
  <c r="M94" i="52" s="1"/>
  <c r="J94" i="52"/>
  <c r="L96" i="52"/>
  <c r="M96" i="52" s="1"/>
  <c r="J96" i="52"/>
  <c r="L98" i="52"/>
  <c r="M98" i="52" s="1"/>
  <c r="J98" i="52"/>
  <c r="L100" i="52"/>
  <c r="M100" i="52" s="1"/>
  <c r="J100" i="52"/>
  <c r="L102" i="52"/>
  <c r="M102" i="52" s="1"/>
  <c r="J102" i="52"/>
  <c r="L104" i="52"/>
  <c r="M104" i="52" s="1"/>
  <c r="J104" i="52"/>
  <c r="L106" i="52"/>
  <c r="M106" i="52" s="1"/>
  <c r="J106" i="52"/>
  <c r="L108" i="52"/>
  <c r="M108" i="52" s="1"/>
  <c r="J108" i="52"/>
  <c r="L110" i="52"/>
  <c r="M110" i="52" s="1"/>
  <c r="J110" i="52"/>
  <c r="L112" i="52"/>
  <c r="M112" i="52" s="1"/>
  <c r="J112" i="52"/>
  <c r="L114" i="52"/>
  <c r="M114" i="52" s="1"/>
  <c r="J114" i="52"/>
  <c r="L116" i="52"/>
  <c r="M116" i="52" s="1"/>
  <c r="J116" i="52"/>
  <c r="L118" i="52"/>
  <c r="M118" i="52" s="1"/>
  <c r="J118" i="52"/>
  <c r="L135" i="52"/>
  <c r="M135" i="52" s="1"/>
  <c r="J135" i="52"/>
  <c r="L137" i="52"/>
  <c r="M137" i="52" s="1"/>
  <c r="J137" i="52"/>
  <c r="L139" i="52"/>
  <c r="M139" i="52" s="1"/>
  <c r="J139" i="52"/>
  <c r="L141" i="52"/>
  <c r="M141" i="52" s="1"/>
  <c r="J141" i="52"/>
  <c r="L143" i="52"/>
  <c r="M143" i="52" s="1"/>
  <c r="J143" i="52"/>
  <c r="L145" i="52"/>
  <c r="M145" i="52" s="1"/>
  <c r="J145" i="52"/>
  <c r="L147" i="52"/>
  <c r="M147" i="52" s="1"/>
  <c r="J147" i="52"/>
  <c r="L149" i="52"/>
  <c r="M149" i="52" s="1"/>
  <c r="J149" i="52"/>
  <c r="L151" i="52"/>
  <c r="M151" i="52" s="1"/>
  <c r="J151" i="52"/>
  <c r="L153" i="52"/>
  <c r="M153" i="52" s="1"/>
  <c r="J153" i="52"/>
  <c r="L155" i="52"/>
  <c r="M155" i="52" s="1"/>
  <c r="J155" i="52"/>
  <c r="L157" i="52"/>
  <c r="M157" i="52" s="1"/>
  <c r="J157" i="52"/>
  <c r="L159" i="52"/>
  <c r="M159" i="52" s="1"/>
  <c r="J159" i="52"/>
  <c r="L161" i="52"/>
  <c r="M161" i="52" s="1"/>
  <c r="J161" i="52"/>
  <c r="L163" i="52"/>
  <c r="M163" i="52" s="1"/>
  <c r="J163" i="52"/>
  <c r="L165" i="52"/>
  <c r="M165" i="52" s="1"/>
  <c r="J165" i="52"/>
  <c r="L167" i="52"/>
  <c r="M167" i="52" s="1"/>
  <c r="J167" i="52"/>
  <c r="L169" i="52"/>
  <c r="M169" i="52" s="1"/>
  <c r="J169" i="52"/>
  <c r="L186" i="52"/>
  <c r="M186" i="52" s="1"/>
  <c r="J186" i="52"/>
  <c r="L188" i="52"/>
  <c r="M188" i="52" s="1"/>
  <c r="J188" i="52"/>
  <c r="L190" i="52"/>
  <c r="M190" i="52" s="1"/>
  <c r="J190" i="52"/>
  <c r="L192" i="52"/>
  <c r="M192" i="52" s="1"/>
  <c r="J192" i="52"/>
  <c r="L194" i="52"/>
  <c r="M194" i="52" s="1"/>
  <c r="J194" i="52"/>
  <c r="L196" i="52"/>
  <c r="M196" i="52" s="1"/>
  <c r="J196" i="52"/>
  <c r="L198" i="52"/>
  <c r="M198" i="52" s="1"/>
  <c r="J198" i="52"/>
  <c r="L200" i="52"/>
  <c r="M200" i="52" s="1"/>
  <c r="J200" i="52"/>
  <c r="L202" i="52"/>
  <c r="M202" i="52" s="1"/>
  <c r="J202" i="52"/>
  <c r="L204" i="52"/>
  <c r="M204" i="52" s="1"/>
  <c r="J204" i="52"/>
  <c r="L206" i="52"/>
  <c r="M206" i="52" s="1"/>
  <c r="J206" i="52"/>
  <c r="L208" i="52"/>
  <c r="M208" i="52" s="1"/>
  <c r="J208" i="52"/>
  <c r="L210" i="52"/>
  <c r="M210" i="52" s="1"/>
  <c r="J210" i="52"/>
  <c r="L212" i="52"/>
  <c r="M212" i="52" s="1"/>
  <c r="J212" i="52"/>
  <c r="L214" i="52"/>
  <c r="M214" i="52" s="1"/>
  <c r="J214" i="52"/>
  <c r="L216" i="52"/>
  <c r="M216" i="52" s="1"/>
  <c r="J216" i="52"/>
  <c r="L218" i="52"/>
  <c r="M218" i="52" s="1"/>
  <c r="J218" i="52"/>
  <c r="L220" i="52"/>
  <c r="M220" i="52" s="1"/>
  <c r="J220" i="52"/>
  <c r="L222" i="52"/>
  <c r="M222" i="52" s="1"/>
  <c r="J222" i="52"/>
  <c r="L224" i="52"/>
  <c r="M224" i="52" s="1"/>
  <c r="J224" i="52"/>
  <c r="L227" i="52"/>
  <c r="M227" i="52" s="1"/>
  <c r="J227" i="52"/>
  <c r="L229" i="52"/>
  <c r="M229" i="52" s="1"/>
  <c r="J229" i="52"/>
  <c r="L231" i="52"/>
  <c r="M231" i="52" s="1"/>
  <c r="J231" i="52"/>
  <c r="L233" i="52"/>
  <c r="M233" i="52" s="1"/>
  <c r="J233" i="52"/>
  <c r="L235" i="52"/>
  <c r="M235" i="52" s="1"/>
  <c r="J235" i="52"/>
  <c r="L237" i="52"/>
  <c r="M237" i="52" s="1"/>
  <c r="J237" i="52"/>
  <c r="L239" i="52"/>
  <c r="M239" i="52" s="1"/>
  <c r="J239" i="52"/>
  <c r="L7" i="52"/>
  <c r="M7" i="52" s="1"/>
  <c r="J7" i="52"/>
  <c r="L9" i="52"/>
  <c r="M9" i="52" s="1"/>
  <c r="J9" i="52"/>
  <c r="L11" i="52"/>
  <c r="M11" i="52" s="1"/>
  <c r="J11" i="52"/>
  <c r="L13" i="52"/>
  <c r="M13" i="52" s="1"/>
  <c r="J13" i="52"/>
  <c r="L15" i="52"/>
  <c r="M15" i="52" s="1"/>
  <c r="J15" i="52"/>
  <c r="L17" i="52"/>
  <c r="M17" i="52" s="1"/>
  <c r="J17" i="52"/>
  <c r="L19" i="52"/>
  <c r="M19" i="52" s="1"/>
  <c r="J19" i="52"/>
  <c r="L21" i="52"/>
  <c r="M21" i="52" s="1"/>
  <c r="J21" i="52"/>
  <c r="L23" i="52"/>
  <c r="M23" i="52" s="1"/>
  <c r="J23" i="52"/>
  <c r="L25" i="52"/>
  <c r="M25" i="52" s="1"/>
  <c r="J25" i="52"/>
  <c r="L27" i="52"/>
  <c r="M27" i="52" s="1"/>
  <c r="J27" i="52"/>
  <c r="L29" i="52"/>
  <c r="M29" i="52" s="1"/>
  <c r="J29" i="52"/>
  <c r="L31" i="52"/>
  <c r="M31" i="52" s="1"/>
  <c r="J31" i="52"/>
  <c r="L33" i="52"/>
  <c r="M33" i="52" s="1"/>
  <c r="J33" i="52"/>
  <c r="L35" i="52"/>
  <c r="M35" i="52" s="1"/>
  <c r="J35" i="52"/>
  <c r="L37" i="52"/>
  <c r="M37" i="52" s="1"/>
  <c r="J37" i="52"/>
  <c r="L39" i="52"/>
  <c r="M39" i="52" s="1"/>
  <c r="J39" i="52"/>
  <c r="L41" i="52"/>
  <c r="M41" i="52" s="1"/>
  <c r="J41" i="52"/>
  <c r="L43" i="52"/>
  <c r="M43" i="52" s="1"/>
  <c r="J43" i="52"/>
  <c r="L45" i="52"/>
  <c r="M45" i="52" s="1"/>
  <c r="J45" i="52"/>
  <c r="L48" i="52"/>
  <c r="M48" i="52" s="1"/>
  <c r="J48" i="52"/>
  <c r="L50" i="52"/>
  <c r="M50" i="52" s="1"/>
  <c r="J50" i="52"/>
  <c r="L52" i="52"/>
  <c r="M52" i="52" s="1"/>
  <c r="J52" i="52"/>
  <c r="L54" i="52"/>
  <c r="M54" i="52" s="1"/>
  <c r="J54" i="52"/>
  <c r="L56" i="52"/>
  <c r="M56" i="52" s="1"/>
  <c r="J56" i="52"/>
  <c r="L58" i="52"/>
  <c r="M58" i="52" s="1"/>
  <c r="J58" i="52"/>
  <c r="L60" i="52"/>
  <c r="M60" i="52" s="1"/>
  <c r="J60" i="52"/>
  <c r="L62" i="52"/>
  <c r="M62" i="52" s="1"/>
  <c r="J62" i="52"/>
  <c r="L64" i="52"/>
  <c r="M64" i="52" s="1"/>
  <c r="J64" i="52"/>
  <c r="L66" i="52"/>
  <c r="M66" i="52" s="1"/>
  <c r="J66" i="52"/>
  <c r="L68" i="52"/>
  <c r="M68" i="52" s="1"/>
  <c r="J68" i="52"/>
  <c r="L70" i="52"/>
  <c r="M70" i="52" s="1"/>
  <c r="J70" i="52"/>
  <c r="L72" i="52"/>
  <c r="M72" i="52" s="1"/>
  <c r="J72" i="52"/>
  <c r="L74" i="52"/>
  <c r="M74" i="52" s="1"/>
  <c r="J74" i="52"/>
  <c r="L76" i="52"/>
  <c r="M76" i="52" s="1"/>
  <c r="J76" i="52"/>
  <c r="L78" i="52"/>
  <c r="M78" i="52" s="1"/>
  <c r="J78" i="52"/>
  <c r="L80" i="52"/>
  <c r="M80" i="52" s="1"/>
  <c r="J80" i="52"/>
  <c r="L82" i="52"/>
  <c r="M82" i="52" s="1"/>
  <c r="J82" i="52"/>
  <c r="L89" i="52"/>
  <c r="M89" i="52" s="1"/>
  <c r="J89" i="52"/>
  <c r="L91" i="52"/>
  <c r="M91" i="52" s="1"/>
  <c r="J91" i="52"/>
  <c r="L93" i="52"/>
  <c r="M93" i="52" s="1"/>
  <c r="J93" i="52"/>
  <c r="L95" i="52"/>
  <c r="M95" i="52" s="1"/>
  <c r="J95" i="52"/>
  <c r="L97" i="52"/>
  <c r="M97" i="52" s="1"/>
  <c r="J97" i="52"/>
  <c r="L99" i="52"/>
  <c r="M99" i="52" s="1"/>
  <c r="J99" i="52"/>
  <c r="L101" i="52"/>
  <c r="M101" i="52" s="1"/>
  <c r="J101" i="52"/>
  <c r="L103" i="52"/>
  <c r="M103" i="52" s="1"/>
  <c r="J103" i="52"/>
  <c r="L105" i="52"/>
  <c r="M105" i="52" s="1"/>
  <c r="J105" i="52"/>
  <c r="L107" i="52"/>
  <c r="M107" i="52" s="1"/>
  <c r="J107" i="52"/>
  <c r="L109" i="52"/>
  <c r="M109" i="52" s="1"/>
  <c r="J109" i="52"/>
  <c r="L111" i="52"/>
  <c r="M111" i="52" s="1"/>
  <c r="J111" i="52"/>
  <c r="L113" i="52"/>
  <c r="M113" i="52" s="1"/>
  <c r="J113" i="52"/>
  <c r="L115" i="52"/>
  <c r="M115" i="52" s="1"/>
  <c r="J115" i="52"/>
  <c r="L117" i="52"/>
  <c r="M117" i="52" s="1"/>
  <c r="J117" i="52"/>
  <c r="L136" i="52"/>
  <c r="M136" i="52" s="1"/>
  <c r="J136" i="52"/>
  <c r="L138" i="52"/>
  <c r="M138" i="52" s="1"/>
  <c r="J138" i="52"/>
  <c r="L140" i="52"/>
  <c r="M140" i="52" s="1"/>
  <c r="J140" i="52"/>
  <c r="L142" i="52"/>
  <c r="M142" i="52" s="1"/>
  <c r="J142" i="52"/>
  <c r="L144" i="52"/>
  <c r="M144" i="52" s="1"/>
  <c r="J144" i="52"/>
  <c r="L146" i="52"/>
  <c r="M146" i="52" s="1"/>
  <c r="J146" i="52"/>
  <c r="L148" i="52"/>
  <c r="M148" i="52" s="1"/>
  <c r="J148" i="52"/>
  <c r="L150" i="52"/>
  <c r="M150" i="52" s="1"/>
  <c r="J150" i="52"/>
  <c r="L152" i="52"/>
  <c r="M152" i="52" s="1"/>
  <c r="J152" i="52"/>
  <c r="L154" i="52"/>
  <c r="M154" i="52" s="1"/>
  <c r="J154" i="52"/>
  <c r="L156" i="52"/>
  <c r="M156" i="52" s="1"/>
  <c r="J156" i="52"/>
  <c r="L241" i="52"/>
  <c r="M241" i="52" s="1"/>
  <c r="J241" i="52"/>
  <c r="L243" i="52"/>
  <c r="M243" i="52" s="1"/>
  <c r="J243" i="52"/>
  <c r="L245" i="52"/>
  <c r="M245" i="52" s="1"/>
  <c r="J245" i="52"/>
  <c r="L247" i="52"/>
  <c r="M247" i="52" s="1"/>
  <c r="J247" i="52"/>
  <c r="L249" i="52"/>
  <c r="M249" i="52" s="1"/>
  <c r="J249" i="52"/>
  <c r="L251" i="52"/>
  <c r="M251" i="52" s="1"/>
  <c r="J251" i="52"/>
  <c r="L253" i="52"/>
  <c r="M253" i="52" s="1"/>
  <c r="J253" i="52"/>
  <c r="L255" i="52"/>
  <c r="M255" i="52" s="1"/>
  <c r="J255" i="52"/>
  <c r="L257" i="52"/>
  <c r="M257" i="52" s="1"/>
  <c r="J257" i="52"/>
  <c r="L259" i="52"/>
  <c r="M259" i="52" s="1"/>
  <c r="J259" i="52"/>
  <c r="L267" i="52"/>
  <c r="M267" i="52" s="1"/>
  <c r="J267" i="52"/>
  <c r="L269" i="52"/>
  <c r="M269" i="52" s="1"/>
  <c r="J269" i="52"/>
  <c r="L271" i="52"/>
  <c r="M271" i="52" s="1"/>
  <c r="J271" i="52"/>
  <c r="L273" i="52"/>
  <c r="M273" i="52" s="1"/>
  <c r="J273" i="52"/>
  <c r="L275" i="52"/>
  <c r="M275" i="52" s="1"/>
  <c r="J275" i="52"/>
  <c r="L277" i="52"/>
  <c r="M277" i="52" s="1"/>
  <c r="J277" i="52"/>
  <c r="L279" i="52"/>
  <c r="M279" i="52" s="1"/>
  <c r="J279" i="52"/>
  <c r="L281" i="52"/>
  <c r="M281" i="52" s="1"/>
  <c r="J281" i="52"/>
  <c r="L283" i="52"/>
  <c r="M283" i="52" s="1"/>
  <c r="J283" i="52"/>
  <c r="L285" i="52"/>
  <c r="M285" i="52" s="1"/>
  <c r="J285" i="52"/>
  <c r="L287" i="52"/>
  <c r="M287" i="52" s="1"/>
  <c r="J287" i="52"/>
  <c r="L289" i="52"/>
  <c r="M289" i="52" s="1"/>
  <c r="J289" i="52"/>
  <c r="L291" i="52"/>
  <c r="M291" i="52" s="1"/>
  <c r="J291" i="52"/>
  <c r="L293" i="52"/>
  <c r="M293" i="52" s="1"/>
  <c r="J293" i="52"/>
  <c r="L295" i="52"/>
  <c r="M295" i="52" s="1"/>
  <c r="J295" i="52"/>
  <c r="L297" i="52"/>
  <c r="M297" i="52" s="1"/>
  <c r="J297" i="52"/>
  <c r="L299" i="52"/>
  <c r="M299" i="52" s="1"/>
  <c r="J299" i="52"/>
  <c r="L301" i="52"/>
  <c r="M301" i="52" s="1"/>
  <c r="J301" i="52"/>
  <c r="L303" i="52"/>
  <c r="M303" i="52" s="1"/>
  <c r="J303" i="52"/>
  <c r="L306" i="52"/>
  <c r="M306" i="52" s="1"/>
  <c r="J306" i="52"/>
  <c r="L308" i="52"/>
  <c r="M308" i="52" s="1"/>
  <c r="J308" i="52"/>
  <c r="L310" i="52"/>
  <c r="M310" i="52" s="1"/>
  <c r="J310" i="52"/>
  <c r="L312" i="52"/>
  <c r="M312" i="52" s="1"/>
  <c r="J312" i="52"/>
  <c r="L314" i="52"/>
  <c r="M314" i="52" s="1"/>
  <c r="J314" i="52"/>
  <c r="L316" i="52"/>
  <c r="M316" i="52" s="1"/>
  <c r="J316" i="52"/>
  <c r="L318" i="52"/>
  <c r="M318" i="52" s="1"/>
  <c r="J318" i="52"/>
  <c r="L320" i="52"/>
  <c r="M320" i="52" s="1"/>
  <c r="J320" i="52"/>
  <c r="L322" i="52"/>
  <c r="M322" i="52" s="1"/>
  <c r="J322" i="52"/>
  <c r="L158" i="52"/>
  <c r="M158" i="52" s="1"/>
  <c r="J158" i="52"/>
  <c r="L160" i="52"/>
  <c r="M160" i="52" s="1"/>
  <c r="J160" i="52"/>
  <c r="L162" i="52"/>
  <c r="M162" i="52" s="1"/>
  <c r="J162" i="52"/>
  <c r="L164" i="52"/>
  <c r="M164" i="52" s="1"/>
  <c r="J164" i="52"/>
  <c r="L166" i="52"/>
  <c r="M166" i="52" s="1"/>
  <c r="J166" i="52"/>
  <c r="L168" i="52"/>
  <c r="M168" i="52" s="1"/>
  <c r="J168" i="52"/>
  <c r="L187" i="52"/>
  <c r="M187" i="52" s="1"/>
  <c r="J187" i="52"/>
  <c r="L189" i="52"/>
  <c r="M189" i="52" s="1"/>
  <c r="J189" i="52"/>
  <c r="L191" i="52"/>
  <c r="M191" i="52" s="1"/>
  <c r="J191" i="52"/>
  <c r="L193" i="52"/>
  <c r="M193" i="52" s="1"/>
  <c r="J193" i="52"/>
  <c r="L195" i="52"/>
  <c r="M195" i="52" s="1"/>
  <c r="J195" i="52"/>
  <c r="L197" i="52"/>
  <c r="M197" i="52" s="1"/>
  <c r="J197" i="52"/>
  <c r="L199" i="52"/>
  <c r="M199" i="52" s="1"/>
  <c r="J199" i="52"/>
  <c r="L201" i="52"/>
  <c r="M201" i="52" s="1"/>
  <c r="J201" i="52"/>
  <c r="L203" i="52"/>
  <c r="M203" i="52" s="1"/>
  <c r="J203" i="52"/>
  <c r="L205" i="52"/>
  <c r="M205" i="52" s="1"/>
  <c r="J205" i="52"/>
  <c r="L207" i="52"/>
  <c r="M207" i="52" s="1"/>
  <c r="J207" i="52"/>
  <c r="L209" i="52"/>
  <c r="M209" i="52" s="1"/>
  <c r="J209" i="52"/>
  <c r="L211" i="52"/>
  <c r="M211" i="52" s="1"/>
  <c r="J211" i="52"/>
  <c r="L213" i="52"/>
  <c r="M213" i="52" s="1"/>
  <c r="J213" i="52"/>
  <c r="L215" i="52"/>
  <c r="M215" i="52" s="1"/>
  <c r="J215" i="52"/>
  <c r="L217" i="52"/>
  <c r="M217" i="52" s="1"/>
  <c r="J217" i="52"/>
  <c r="L219" i="52"/>
  <c r="M219" i="52" s="1"/>
  <c r="J219" i="52"/>
  <c r="L221" i="52"/>
  <c r="M221" i="52" s="1"/>
  <c r="J221" i="52"/>
  <c r="L223" i="52"/>
  <c r="M223" i="52" s="1"/>
  <c r="J223" i="52"/>
  <c r="L226" i="52"/>
  <c r="M226" i="52" s="1"/>
  <c r="J226" i="52"/>
  <c r="L228" i="52"/>
  <c r="M228" i="52" s="1"/>
  <c r="J228" i="52"/>
  <c r="L230" i="52"/>
  <c r="M230" i="52" s="1"/>
  <c r="J230" i="52"/>
  <c r="L232" i="52"/>
  <c r="M232" i="52" s="1"/>
  <c r="J232" i="52"/>
  <c r="L234" i="52"/>
  <c r="M234" i="52" s="1"/>
  <c r="J234" i="52"/>
  <c r="L236" i="52"/>
  <c r="M236" i="52" s="1"/>
  <c r="J236" i="52"/>
  <c r="L238" i="52"/>
  <c r="M238" i="52" s="1"/>
  <c r="J238" i="52"/>
  <c r="L240" i="52"/>
  <c r="M240" i="52" s="1"/>
  <c r="J240" i="52"/>
  <c r="L242" i="52"/>
  <c r="M242" i="52" s="1"/>
  <c r="J242" i="52"/>
  <c r="L244" i="52"/>
  <c r="M244" i="52" s="1"/>
  <c r="J244" i="52"/>
  <c r="L246" i="52"/>
  <c r="M246" i="52" s="1"/>
  <c r="J246" i="52"/>
  <c r="L248" i="52"/>
  <c r="M248" i="52" s="1"/>
  <c r="J248" i="52"/>
  <c r="L250" i="52"/>
  <c r="M250" i="52" s="1"/>
  <c r="J250" i="52"/>
  <c r="L252" i="52"/>
  <c r="M252" i="52" s="1"/>
  <c r="J252" i="52"/>
  <c r="L254" i="52"/>
  <c r="M254" i="52" s="1"/>
  <c r="J254" i="52"/>
  <c r="L256" i="52"/>
  <c r="M256" i="52" s="1"/>
  <c r="J256" i="52"/>
  <c r="L258" i="52"/>
  <c r="M258" i="52" s="1"/>
  <c r="J258" i="52"/>
  <c r="L266" i="52"/>
  <c r="M266" i="52" s="1"/>
  <c r="J266" i="52"/>
  <c r="L268" i="52"/>
  <c r="M268" i="52" s="1"/>
  <c r="J268" i="52"/>
  <c r="L270" i="52"/>
  <c r="M270" i="52" s="1"/>
  <c r="J270" i="52"/>
  <c r="L272" i="52"/>
  <c r="M272" i="52" s="1"/>
  <c r="J272" i="52"/>
  <c r="L274" i="52"/>
  <c r="M274" i="52" s="1"/>
  <c r="J274" i="52"/>
  <c r="L276" i="52"/>
  <c r="M276" i="52" s="1"/>
  <c r="J276" i="52"/>
  <c r="L278" i="52"/>
  <c r="M278" i="52" s="1"/>
  <c r="J278" i="52"/>
  <c r="L280" i="52"/>
  <c r="M280" i="52" s="1"/>
  <c r="J280" i="52"/>
  <c r="L282" i="52"/>
  <c r="M282" i="52" s="1"/>
  <c r="J282" i="52"/>
  <c r="L284" i="52"/>
  <c r="M284" i="52" s="1"/>
  <c r="J284" i="52"/>
  <c r="L286" i="52"/>
  <c r="M286" i="52" s="1"/>
  <c r="J286" i="52"/>
  <c r="L288" i="52"/>
  <c r="M288" i="52" s="1"/>
  <c r="J288" i="52"/>
  <c r="L290" i="52"/>
  <c r="M290" i="52" s="1"/>
  <c r="J290" i="52"/>
  <c r="L292" i="52"/>
  <c r="M292" i="52" s="1"/>
  <c r="J292" i="52"/>
  <c r="L294" i="52"/>
  <c r="M294" i="52" s="1"/>
  <c r="J294" i="52"/>
  <c r="L296" i="52"/>
  <c r="M296" i="52" s="1"/>
  <c r="J296" i="52"/>
  <c r="L298" i="52"/>
  <c r="M298" i="52" s="1"/>
  <c r="J298" i="52"/>
  <c r="L300" i="52"/>
  <c r="M300" i="52" s="1"/>
  <c r="J300" i="52"/>
  <c r="L302" i="52"/>
  <c r="M302" i="52" s="1"/>
  <c r="J302" i="52"/>
  <c r="L304" i="52"/>
  <c r="M304" i="52" s="1"/>
  <c r="J304" i="52"/>
  <c r="L307" i="52"/>
  <c r="M307" i="52" s="1"/>
  <c r="J307" i="52"/>
  <c r="L309" i="52"/>
  <c r="M309" i="52" s="1"/>
  <c r="J309" i="52"/>
  <c r="L311" i="52"/>
  <c r="M311" i="52" s="1"/>
  <c r="J311" i="52"/>
  <c r="L313" i="52"/>
  <c r="M313" i="52" s="1"/>
  <c r="J313" i="52"/>
  <c r="L315" i="52"/>
  <c r="M315" i="52" s="1"/>
  <c r="J315" i="52"/>
  <c r="L317" i="52"/>
  <c r="M317" i="52" s="1"/>
  <c r="J317" i="52"/>
  <c r="L319" i="52"/>
  <c r="M319" i="52" s="1"/>
  <c r="J319" i="52"/>
  <c r="L321" i="52"/>
  <c r="M321" i="52" s="1"/>
  <c r="J321" i="52"/>
  <c r="L359" i="52"/>
  <c r="M359" i="52" s="1"/>
  <c r="J359" i="52"/>
  <c r="L361" i="52"/>
  <c r="M361" i="52" s="1"/>
  <c r="J361" i="52"/>
  <c r="L363" i="52"/>
  <c r="M363" i="52" s="1"/>
  <c r="J363" i="52"/>
  <c r="L365" i="52"/>
  <c r="M365" i="52" s="1"/>
  <c r="J365" i="52"/>
  <c r="L367" i="52"/>
  <c r="M367" i="52" s="1"/>
  <c r="J367" i="52"/>
  <c r="L369" i="52"/>
  <c r="M369" i="52" s="1"/>
  <c r="J369" i="52"/>
  <c r="L371" i="52"/>
  <c r="M371" i="52" s="1"/>
  <c r="J371" i="52"/>
  <c r="L373" i="52"/>
  <c r="M373" i="52" s="1"/>
  <c r="J373" i="52"/>
  <c r="L375" i="52"/>
  <c r="M375" i="52" s="1"/>
  <c r="J375" i="52"/>
  <c r="L377" i="52"/>
  <c r="M377" i="52" s="1"/>
  <c r="J377" i="52"/>
  <c r="L379" i="52"/>
  <c r="M379" i="52" s="1"/>
  <c r="J379" i="52"/>
  <c r="L381" i="52"/>
  <c r="M381" i="52" s="1"/>
  <c r="J381" i="52"/>
  <c r="L383" i="52"/>
  <c r="M383" i="52" s="1"/>
  <c r="J383" i="52"/>
  <c r="L385" i="52"/>
  <c r="M385" i="52" s="1"/>
  <c r="J385" i="52"/>
  <c r="L387" i="52"/>
  <c r="M387" i="52" s="1"/>
  <c r="J387" i="52"/>
  <c r="L394" i="52"/>
  <c r="M394" i="52" s="1"/>
  <c r="J394" i="52"/>
  <c r="L396" i="52"/>
  <c r="M396" i="52" s="1"/>
  <c r="J396" i="52"/>
  <c r="L398" i="52"/>
  <c r="M398" i="52" s="1"/>
  <c r="J398" i="52"/>
  <c r="L400" i="52"/>
  <c r="M400" i="52" s="1"/>
  <c r="J400" i="52"/>
  <c r="L402" i="52"/>
  <c r="M402" i="52" s="1"/>
  <c r="J402" i="52"/>
  <c r="L404" i="52"/>
  <c r="M404" i="52" s="1"/>
  <c r="J404" i="52"/>
  <c r="L406" i="52"/>
  <c r="M406" i="52" s="1"/>
  <c r="J406" i="52"/>
  <c r="L408" i="52"/>
  <c r="M408" i="52" s="1"/>
  <c r="J408" i="52"/>
  <c r="L410" i="52"/>
  <c r="M410" i="52" s="1"/>
  <c r="J410" i="52"/>
  <c r="L412" i="52"/>
  <c r="M412" i="52" s="1"/>
  <c r="J412" i="52"/>
  <c r="L414" i="52"/>
  <c r="M414" i="52" s="1"/>
  <c r="J414" i="52"/>
  <c r="L416" i="52"/>
  <c r="M416" i="52" s="1"/>
  <c r="J416" i="52"/>
  <c r="L418" i="52"/>
  <c r="M418" i="52" s="1"/>
  <c r="J418" i="52"/>
  <c r="L420" i="52"/>
  <c r="M420" i="52" s="1"/>
  <c r="J420" i="52"/>
  <c r="L422" i="52"/>
  <c r="M422" i="52" s="1"/>
  <c r="J422" i="52"/>
  <c r="L424" i="52"/>
  <c r="M424" i="52" s="1"/>
  <c r="J424" i="52"/>
  <c r="L426" i="52"/>
  <c r="M426" i="52" s="1"/>
  <c r="J426" i="52"/>
  <c r="L428" i="52"/>
  <c r="M428" i="52" s="1"/>
  <c r="J428" i="52"/>
  <c r="L430" i="52"/>
  <c r="M430" i="52" s="1"/>
  <c r="J430" i="52"/>
  <c r="L433" i="52"/>
  <c r="M433" i="52" s="1"/>
  <c r="J433" i="52"/>
  <c r="L435" i="52"/>
  <c r="M435" i="52" s="1"/>
  <c r="J435" i="52"/>
  <c r="L437" i="52"/>
  <c r="M437" i="52" s="1"/>
  <c r="J437" i="52"/>
  <c r="L439" i="52"/>
  <c r="M439" i="52" s="1"/>
  <c r="J439" i="52"/>
  <c r="L441" i="52"/>
  <c r="M441" i="52" s="1"/>
  <c r="J441" i="52"/>
  <c r="L443" i="52"/>
  <c r="M443" i="52" s="1"/>
  <c r="J443" i="52"/>
  <c r="L445" i="52"/>
  <c r="M445" i="52" s="1"/>
  <c r="J445" i="52"/>
  <c r="L447" i="52"/>
  <c r="M447" i="52" s="1"/>
  <c r="J447" i="52"/>
  <c r="L449" i="52"/>
  <c r="M449" i="52" s="1"/>
  <c r="J449" i="52"/>
  <c r="L451" i="52"/>
  <c r="M451" i="52" s="1"/>
  <c r="J451" i="52"/>
  <c r="L453" i="52"/>
  <c r="M453" i="52" s="1"/>
  <c r="J453" i="52"/>
  <c r="L455" i="52"/>
  <c r="M455" i="52" s="1"/>
  <c r="J455" i="52"/>
  <c r="L457" i="52"/>
  <c r="M457" i="52" s="1"/>
  <c r="J457" i="52"/>
  <c r="L459" i="52"/>
  <c r="M459" i="52" s="1"/>
  <c r="J459" i="52"/>
  <c r="L461" i="52"/>
  <c r="M461" i="52" s="1"/>
  <c r="J461" i="52"/>
  <c r="L463" i="52"/>
  <c r="M463" i="52" s="1"/>
  <c r="J463" i="52"/>
  <c r="L465" i="52"/>
  <c r="M465" i="52" s="1"/>
  <c r="J465" i="52"/>
  <c r="L473" i="52"/>
  <c r="M473" i="52" s="1"/>
  <c r="J473" i="52"/>
  <c r="L475" i="52"/>
  <c r="M475" i="52" s="1"/>
  <c r="J475" i="52"/>
  <c r="L477" i="52"/>
  <c r="M477" i="52" s="1"/>
  <c r="J477" i="52"/>
  <c r="L479" i="52"/>
  <c r="M479" i="52" s="1"/>
  <c r="J479" i="52"/>
  <c r="L481" i="52"/>
  <c r="M481" i="52" s="1"/>
  <c r="J481" i="52"/>
  <c r="L483" i="52"/>
  <c r="M483" i="52" s="1"/>
  <c r="J483" i="52"/>
  <c r="L485" i="52"/>
  <c r="M485" i="52" s="1"/>
  <c r="J485" i="52"/>
  <c r="L487" i="52"/>
  <c r="M487" i="52" s="1"/>
  <c r="J487" i="52"/>
  <c r="L489" i="52"/>
  <c r="M489" i="52" s="1"/>
  <c r="J489" i="52"/>
  <c r="L491" i="52"/>
  <c r="M491" i="52" s="1"/>
  <c r="J491" i="52"/>
  <c r="L493" i="52"/>
  <c r="M493" i="52" s="1"/>
  <c r="J493" i="52"/>
  <c r="L495" i="52"/>
  <c r="M495" i="52" s="1"/>
  <c r="J495" i="52"/>
  <c r="L497" i="52"/>
  <c r="M497" i="52" s="1"/>
  <c r="J497" i="52"/>
  <c r="L499" i="52"/>
  <c r="M499" i="52" s="1"/>
  <c r="J499" i="52"/>
  <c r="L358" i="52"/>
  <c r="M358" i="52" s="1"/>
  <c r="J358" i="52"/>
  <c r="L360" i="52"/>
  <c r="M360" i="52" s="1"/>
  <c r="J360" i="52"/>
  <c r="L362" i="52"/>
  <c r="M362" i="52" s="1"/>
  <c r="J362" i="52"/>
  <c r="L364" i="52"/>
  <c r="M364" i="52" s="1"/>
  <c r="J364" i="52"/>
  <c r="L366" i="52"/>
  <c r="M366" i="52" s="1"/>
  <c r="J366" i="52"/>
  <c r="L368" i="52"/>
  <c r="M368" i="52" s="1"/>
  <c r="J368" i="52"/>
  <c r="L370" i="52"/>
  <c r="M370" i="52" s="1"/>
  <c r="J370" i="52"/>
  <c r="L372" i="52"/>
  <c r="M372" i="52" s="1"/>
  <c r="J372" i="52"/>
  <c r="L374" i="52"/>
  <c r="M374" i="52" s="1"/>
  <c r="J374" i="52"/>
  <c r="L376" i="52"/>
  <c r="M376" i="52" s="1"/>
  <c r="J376" i="52"/>
  <c r="L378" i="52"/>
  <c r="M378" i="52" s="1"/>
  <c r="J378" i="52"/>
  <c r="L380" i="52"/>
  <c r="M380" i="52" s="1"/>
  <c r="J380" i="52"/>
  <c r="L382" i="52"/>
  <c r="M382" i="52" s="1"/>
  <c r="J382" i="52"/>
  <c r="L384" i="52"/>
  <c r="M384" i="52" s="1"/>
  <c r="J384" i="52"/>
  <c r="L386" i="52"/>
  <c r="M386" i="52" s="1"/>
  <c r="J386" i="52"/>
  <c r="L388" i="52"/>
  <c r="M388" i="52" s="1"/>
  <c r="J388" i="52"/>
  <c r="L395" i="52"/>
  <c r="M395" i="52" s="1"/>
  <c r="J395" i="52"/>
  <c r="L397" i="52"/>
  <c r="M397" i="52" s="1"/>
  <c r="J397" i="52"/>
  <c r="L399" i="52"/>
  <c r="M399" i="52" s="1"/>
  <c r="J399" i="52"/>
  <c r="L401" i="52"/>
  <c r="M401" i="52" s="1"/>
  <c r="J401" i="52"/>
  <c r="L403" i="52"/>
  <c r="M403" i="52" s="1"/>
  <c r="J403" i="52"/>
  <c r="L405" i="52"/>
  <c r="M405" i="52" s="1"/>
  <c r="J405" i="52"/>
  <c r="L407" i="52"/>
  <c r="M407" i="52" s="1"/>
  <c r="J407" i="52"/>
  <c r="L409" i="52"/>
  <c r="M409" i="52" s="1"/>
  <c r="J409" i="52"/>
  <c r="L411" i="52"/>
  <c r="M411" i="52" s="1"/>
  <c r="J411" i="52"/>
  <c r="L413" i="52"/>
  <c r="M413" i="52" s="1"/>
  <c r="J413" i="52"/>
  <c r="L415" i="52"/>
  <c r="M415" i="52" s="1"/>
  <c r="J415" i="52"/>
  <c r="L417" i="52"/>
  <c r="M417" i="52" s="1"/>
  <c r="J417" i="52"/>
  <c r="L419" i="52"/>
  <c r="M419" i="52" s="1"/>
  <c r="J419" i="52"/>
  <c r="L421" i="52"/>
  <c r="M421" i="52" s="1"/>
  <c r="J421" i="52"/>
  <c r="L423" i="52"/>
  <c r="M423" i="52" s="1"/>
  <c r="J423" i="52"/>
  <c r="L425" i="52"/>
  <c r="M425" i="52" s="1"/>
  <c r="J425" i="52"/>
  <c r="L427" i="52"/>
  <c r="M427" i="52" s="1"/>
  <c r="J427" i="52"/>
  <c r="L429" i="52"/>
  <c r="M429" i="52" s="1"/>
  <c r="J429" i="52"/>
  <c r="L432" i="52"/>
  <c r="M432" i="52" s="1"/>
  <c r="J432" i="52"/>
  <c r="L434" i="52"/>
  <c r="M434" i="52" s="1"/>
  <c r="J434" i="52"/>
  <c r="L436" i="52"/>
  <c r="M436" i="52" s="1"/>
  <c r="J436" i="52"/>
  <c r="L438" i="52"/>
  <c r="M438" i="52" s="1"/>
  <c r="J438" i="52"/>
  <c r="L440" i="52"/>
  <c r="M440" i="52" s="1"/>
  <c r="J440" i="52"/>
  <c r="L442" i="52"/>
  <c r="M442" i="52" s="1"/>
  <c r="J442" i="52"/>
  <c r="L444" i="52"/>
  <c r="M444" i="52" s="1"/>
  <c r="J444" i="52"/>
  <c r="L446" i="52"/>
  <c r="M446" i="52" s="1"/>
  <c r="J446" i="52"/>
  <c r="L448" i="52"/>
  <c r="M448" i="52" s="1"/>
  <c r="J448" i="52"/>
  <c r="L450" i="52"/>
  <c r="M450" i="52" s="1"/>
  <c r="J450" i="52"/>
  <c r="L452" i="52"/>
  <c r="M452" i="52" s="1"/>
  <c r="J452" i="52"/>
  <c r="L454" i="52"/>
  <c r="M454" i="52" s="1"/>
  <c r="J454" i="52"/>
  <c r="L456" i="52"/>
  <c r="M456" i="52" s="1"/>
  <c r="J456" i="52"/>
  <c r="L458" i="52"/>
  <c r="M458" i="52" s="1"/>
  <c r="J458" i="52"/>
  <c r="L460" i="52"/>
  <c r="M460" i="52" s="1"/>
  <c r="J460" i="52"/>
  <c r="L462" i="52"/>
  <c r="M462" i="52" s="1"/>
  <c r="J462" i="52"/>
  <c r="L464" i="52"/>
  <c r="M464" i="52" s="1"/>
  <c r="J464" i="52"/>
  <c r="L472" i="52"/>
  <c r="M472" i="52" s="1"/>
  <c r="J472" i="52"/>
  <c r="L474" i="52"/>
  <c r="M474" i="52" s="1"/>
  <c r="J474" i="52"/>
  <c r="L476" i="52"/>
  <c r="M476" i="52" s="1"/>
  <c r="J476" i="52"/>
  <c r="L478" i="52"/>
  <c r="M478" i="52" s="1"/>
  <c r="J478" i="52"/>
  <c r="L480" i="52"/>
  <c r="M480" i="52" s="1"/>
  <c r="J480" i="52"/>
  <c r="L482" i="52"/>
  <c r="M482" i="52" s="1"/>
  <c r="J482" i="52"/>
  <c r="L484" i="52"/>
  <c r="M484" i="52" s="1"/>
  <c r="J484" i="52"/>
  <c r="L486" i="52"/>
  <c r="M486" i="52" s="1"/>
  <c r="J486" i="52"/>
  <c r="L488" i="52"/>
  <c r="M488" i="52" s="1"/>
  <c r="J488" i="52"/>
  <c r="L490" i="52"/>
  <c r="M490" i="52" s="1"/>
  <c r="J490" i="52"/>
  <c r="L492" i="52"/>
  <c r="M492" i="52" s="1"/>
  <c r="J492" i="52"/>
  <c r="L494" i="52"/>
  <c r="M494" i="52" s="1"/>
  <c r="J494" i="52"/>
  <c r="L496" i="52"/>
  <c r="M496" i="52" s="1"/>
  <c r="J496" i="52"/>
  <c r="L498" i="52"/>
  <c r="M498" i="52" s="1"/>
  <c r="J498" i="52"/>
  <c r="J501" i="52"/>
  <c r="L501" i="52"/>
  <c r="M501" i="52" s="1"/>
  <c r="J503" i="52"/>
  <c r="L503" i="52"/>
  <c r="M503" i="52" s="1"/>
  <c r="J505" i="52"/>
  <c r="L505" i="52"/>
  <c r="M505" i="52" s="1"/>
  <c r="J507" i="52"/>
  <c r="L507" i="52"/>
  <c r="M507" i="52" s="1"/>
  <c r="J509" i="52"/>
  <c r="L509" i="52"/>
  <c r="M509" i="52" s="1"/>
  <c r="J512" i="52"/>
  <c r="L512" i="52"/>
  <c r="M512" i="52" s="1"/>
  <c r="J514" i="52"/>
  <c r="L514" i="52"/>
  <c r="M514" i="52" s="1"/>
  <c r="J516" i="52"/>
  <c r="L516" i="52"/>
  <c r="M516" i="52" s="1"/>
  <c r="J518" i="52"/>
  <c r="L518" i="52"/>
  <c r="M518" i="52" s="1"/>
  <c r="J520" i="52"/>
  <c r="L520" i="52"/>
  <c r="M520" i="52" s="1"/>
  <c r="J522" i="52"/>
  <c r="L522" i="52"/>
  <c r="M522" i="52" s="1"/>
  <c r="J524" i="52"/>
  <c r="L524" i="52"/>
  <c r="M524" i="52" s="1"/>
  <c r="J526" i="52"/>
  <c r="L526" i="52"/>
  <c r="M526" i="52" s="1"/>
  <c r="J528" i="52"/>
  <c r="L528" i="52"/>
  <c r="M528" i="52" s="1"/>
  <c r="J500" i="52"/>
  <c r="L500" i="52"/>
  <c r="M500" i="52" s="1"/>
  <c r="J502" i="52"/>
  <c r="L502" i="52"/>
  <c r="M502" i="52" s="1"/>
  <c r="J504" i="52"/>
  <c r="L504" i="52"/>
  <c r="M504" i="52" s="1"/>
  <c r="J506" i="52"/>
  <c r="L506" i="52"/>
  <c r="M506" i="52" s="1"/>
  <c r="J508" i="52"/>
  <c r="L508" i="52"/>
  <c r="M508" i="52" s="1"/>
  <c r="J511" i="52"/>
  <c r="L511" i="52"/>
  <c r="M511" i="52" s="1"/>
  <c r="J513" i="52"/>
  <c r="L513" i="52"/>
  <c r="M513" i="52" s="1"/>
  <c r="J515" i="52"/>
  <c r="L515" i="52"/>
  <c r="M515" i="52" s="1"/>
  <c r="J517" i="52"/>
  <c r="L517" i="52"/>
  <c r="M517" i="52" s="1"/>
  <c r="J519" i="52"/>
  <c r="L519" i="52"/>
  <c r="M519" i="52" s="1"/>
  <c r="J521" i="52"/>
  <c r="L521" i="52"/>
  <c r="M521" i="52" s="1"/>
  <c r="J523" i="52"/>
  <c r="L523" i="52"/>
  <c r="M523" i="52" s="1"/>
  <c r="J525" i="52"/>
  <c r="L525" i="52"/>
  <c r="M525" i="52" s="1"/>
  <c r="J527" i="52"/>
  <c r="L527" i="52"/>
  <c r="M527" i="52" s="1"/>
  <c r="J529" i="52"/>
  <c r="L529" i="52"/>
  <c r="M529" i="52" s="1"/>
</calcChain>
</file>

<file path=xl/sharedStrings.xml><?xml version="1.0" encoding="utf-8"?>
<sst xmlns="http://schemas.openxmlformats.org/spreadsheetml/2006/main" count="1479" uniqueCount="1022">
  <si>
    <t>BHADRAK ENGINEERING SCHOOL AND TECHNOLOGY (BEST),ASURALI,BHADRAK</t>
  </si>
  <si>
    <t>Sl. No.</t>
  </si>
  <si>
    <t>Roll No.</t>
  </si>
  <si>
    <t>Name of the Student</t>
  </si>
  <si>
    <t>TOTAL CLASSES CONDUCTED</t>
  </si>
  <si>
    <t>24-CL/01</t>
  </si>
  <si>
    <t>24-CL/02</t>
  </si>
  <si>
    <t>ACHYUTANANDA DAS</t>
  </si>
  <si>
    <t>24-CL/03</t>
  </si>
  <si>
    <t>ADARSHA GHADAI</t>
  </si>
  <si>
    <t>24-CL/04</t>
  </si>
  <si>
    <t>ADITYA ABINASH ROUL</t>
  </si>
  <si>
    <t>24-CL/05</t>
  </si>
  <si>
    <t>ADITYA JENA</t>
  </si>
  <si>
    <t>24-CL/07</t>
  </si>
  <si>
    <t>AJIT KUMAR MALLICK</t>
  </si>
  <si>
    <t>24-CL/08</t>
  </si>
  <si>
    <t>AKASH KUMAR SETHI</t>
  </si>
  <si>
    <t>24-CL/09</t>
  </si>
  <si>
    <t>AMIT KUMAR SWAIN</t>
  </si>
  <si>
    <t>24-CL/10</t>
  </si>
  <si>
    <t>AMITAB PARIDA</t>
  </si>
  <si>
    <t>24-CL/11</t>
  </si>
  <si>
    <t>ANANTA KUMAR MALIK</t>
  </si>
  <si>
    <t>24-CL/12</t>
  </si>
  <si>
    <t>ANSHUMAN ROUT</t>
  </si>
  <si>
    <t>24-CL/13</t>
  </si>
  <si>
    <t>ARUN KUMAR JENA</t>
  </si>
  <si>
    <t>24-CL/14</t>
  </si>
  <si>
    <t>BHAGABATA PANDA</t>
  </si>
  <si>
    <t>24-CL/15</t>
  </si>
  <si>
    <t>BIBEK MAHALIK</t>
  </si>
  <si>
    <t>24-CL/16</t>
  </si>
  <si>
    <t>BISHWAJIT BEHERA</t>
  </si>
  <si>
    <t>24-CL/17</t>
  </si>
  <si>
    <t>BRAJAKISHORE PATRA</t>
  </si>
  <si>
    <t>24-CL/18</t>
  </si>
  <si>
    <t>CHANDRAKANTA DIXIT</t>
  </si>
  <si>
    <t>24-CL/20</t>
  </si>
  <si>
    <t>DEBASMITA DALAI</t>
  </si>
  <si>
    <t>24-CL/21</t>
  </si>
  <si>
    <t>DEEPAK MANDAL</t>
  </si>
  <si>
    <t>24-CL/23</t>
  </si>
  <si>
    <t>GS BARSHA BAISAKHI</t>
  </si>
  <si>
    <t>24-CL/24</t>
  </si>
  <si>
    <t>ITISWAGATIKA BEHERA</t>
  </si>
  <si>
    <t>24-CL/25</t>
  </si>
  <si>
    <t>JAGANNATH MAJHI</t>
  </si>
  <si>
    <t>24-CL/26</t>
  </si>
  <si>
    <t>JAYA PRAKASH SAHOO</t>
  </si>
  <si>
    <t>24-CL/28</t>
  </si>
  <si>
    <t>JEEBAN JYOTI KUANAR</t>
  </si>
  <si>
    <t>24-CL/29</t>
  </si>
  <si>
    <t>JEEVANJYOTI PRADHAN</t>
  </si>
  <si>
    <t>24-CL/30</t>
  </si>
  <si>
    <t>JITENDRA MOHAPATRA</t>
  </si>
  <si>
    <t>24-CL/32</t>
  </si>
  <si>
    <t>KAJAL MAHARANA</t>
  </si>
  <si>
    <t>24-CL/33</t>
  </si>
  <si>
    <t>KAPILA MALLIK</t>
  </si>
  <si>
    <t>24-CL/34</t>
  </si>
  <si>
    <t>KRISHNAMAYEE JENA</t>
  </si>
  <si>
    <t>24-CL/35</t>
  </si>
  <si>
    <t>LAXMAN PRADHAN</t>
  </si>
  <si>
    <t>24-CL/36</t>
  </si>
  <si>
    <t>LAXMIKANTA SAHOO</t>
  </si>
  <si>
    <t>24-CL/38</t>
  </si>
  <si>
    <t>MANAS RANJAN DAS</t>
  </si>
  <si>
    <t>24-CL/39</t>
  </si>
  <si>
    <t>MANOJ JENA</t>
  </si>
  <si>
    <t>24-CL/41</t>
  </si>
  <si>
    <t>MANORANJAN MAHALIK</t>
  </si>
  <si>
    <t>24-CL/43</t>
  </si>
  <si>
    <t>OM PRAKASH JENA</t>
  </si>
  <si>
    <t>24-CL/44</t>
  </si>
  <si>
    <t>OMM PRAKASH DAS</t>
  </si>
  <si>
    <t>24-CL/45</t>
  </si>
  <si>
    <t>OMSHREE DAS</t>
  </si>
  <si>
    <t>24-CL/46</t>
  </si>
  <si>
    <t>24-CL/48</t>
  </si>
  <si>
    <t>PRADYUMNA SUTAR</t>
  </si>
  <si>
    <t>24-CL/49</t>
  </si>
  <si>
    <t>24-CL/50</t>
  </si>
  <si>
    <t>PRAKASH MUNDA</t>
  </si>
  <si>
    <t>24-CL/52</t>
  </si>
  <si>
    <t>LAXMIPRIYA MALIK</t>
  </si>
  <si>
    <t>24-CL/53</t>
  </si>
  <si>
    <t>RAJARAM BAROI</t>
  </si>
  <si>
    <t>24-CL/54</t>
  </si>
  <si>
    <t>RAJDEEP ROUT</t>
  </si>
  <si>
    <t>24-CL/55</t>
  </si>
  <si>
    <t>RAJESH BEHERA</t>
  </si>
  <si>
    <t>24-CL/56</t>
  </si>
  <si>
    <t>RAKESH KUMAR BARICK</t>
  </si>
  <si>
    <t>24-CL/57</t>
  </si>
  <si>
    <t>RAMESWAR DAS</t>
  </si>
  <si>
    <t>24-CL/59</t>
  </si>
  <si>
    <t>RASHMIREKHA JENA</t>
  </si>
  <si>
    <t>24-CL/60</t>
  </si>
  <si>
    <t>RASMITA BARIK</t>
  </si>
  <si>
    <t>24-CL/61</t>
  </si>
  <si>
    <t>RUDRANARAYAN MALLIK</t>
  </si>
  <si>
    <t>24-CL/62</t>
  </si>
  <si>
    <t>RUPALI JENA</t>
  </si>
  <si>
    <t>24-CL/63</t>
  </si>
  <si>
    <t>SAHABAZ QUADRY</t>
  </si>
  <si>
    <t>24-CL/64</t>
  </si>
  <si>
    <t>SAI GOURAV PANDA</t>
  </si>
  <si>
    <t>24-CL/65</t>
  </si>
  <si>
    <t>SAMEER KUMAR BEHERA</t>
  </si>
  <si>
    <t>24-CL/67</t>
  </si>
  <si>
    <t>SANTOSH ARAKHA</t>
  </si>
  <si>
    <t>24-CL/68</t>
  </si>
  <si>
    <t>SATYABAN MAHALIK</t>
  </si>
  <si>
    <t>24-CL/69</t>
  </si>
  <si>
    <t>SATYABRATA SAHOO</t>
  </si>
  <si>
    <t>24-CL/71</t>
  </si>
  <si>
    <t>SHIBA SHANKAR PARIDA</t>
  </si>
  <si>
    <t>24-CL/72</t>
  </si>
  <si>
    <t>SHUBHAM DAS</t>
  </si>
  <si>
    <t>24-CL/74</t>
  </si>
  <si>
    <t>SIBANANDA SETHY</t>
  </si>
  <si>
    <t>24-CL/75</t>
  </si>
  <si>
    <t>SK SAMIM AKHTAR</t>
  </si>
  <si>
    <t>24-CL/76</t>
  </si>
  <si>
    <t>SOPNA H</t>
  </si>
  <si>
    <t>24-CL/78</t>
  </si>
  <si>
    <t>SUBHAM BARIK</t>
  </si>
  <si>
    <t>24-CL/79</t>
  </si>
  <si>
    <t>SUBHAM BEHERA</t>
  </si>
  <si>
    <t>24-CL/80</t>
  </si>
  <si>
    <t>SUBHAM ROUL</t>
  </si>
  <si>
    <t>24-CL/81</t>
  </si>
  <si>
    <t>SUBHANKAR DAS</t>
  </si>
  <si>
    <t>24-CL/82</t>
  </si>
  <si>
    <t>SUBHANKAR MUDULI</t>
  </si>
  <si>
    <t>24-CL/83</t>
  </si>
  <si>
    <t>24-CL/85</t>
  </si>
  <si>
    <t>SUMIT JENA</t>
  </si>
  <si>
    <t>24-CL/86</t>
  </si>
  <si>
    <t>SUMIT NAYAK</t>
  </si>
  <si>
    <t>24-CL/87</t>
  </si>
  <si>
    <t>SUNIL KUMAR JENA</t>
  </si>
  <si>
    <t>24-CL/88</t>
  </si>
  <si>
    <t>SUSHANTA KUMAR OJHA</t>
  </si>
  <si>
    <t>24-CL/89</t>
  </si>
  <si>
    <t>SUSHANTA PRUSTY</t>
  </si>
  <si>
    <t>24-CL/90</t>
  </si>
  <si>
    <t>SUVENDU MAJHI</t>
  </si>
  <si>
    <t>24-CL/91</t>
  </si>
  <si>
    <t>SWATI MALLICK</t>
  </si>
  <si>
    <t>24-ME/01</t>
  </si>
  <si>
    <t>ABHIJIT DASH</t>
  </si>
  <si>
    <t>24-ME/03</t>
  </si>
  <si>
    <t>ABHISEK NAYAK</t>
  </si>
  <si>
    <t>24-ME/04</t>
  </si>
  <si>
    <t>ABHISHEK KHUNTIA</t>
  </si>
  <si>
    <t>24-ME/05</t>
  </si>
  <si>
    <t>ABINASH PANDA</t>
  </si>
  <si>
    <t>24-ME/06</t>
  </si>
  <si>
    <t>AJIT SAHOO</t>
  </si>
  <si>
    <t>24-ME/07</t>
  </si>
  <si>
    <t>DAYANIDHI SAHOO</t>
  </si>
  <si>
    <t>24-ME/08</t>
  </si>
  <si>
    <t>AKASH NAYAK</t>
  </si>
  <si>
    <t>24-ME/09</t>
  </si>
  <si>
    <t>AMAR NAYAK</t>
  </si>
  <si>
    <t>24-ME/10</t>
  </si>
  <si>
    <t>ABHINNA CHANDRA JENA</t>
  </si>
  <si>
    <t>24-ME/13</t>
  </si>
  <si>
    <t>ANUPAM MOHARANA</t>
  </si>
  <si>
    <t>24-ME/14</t>
  </si>
  <si>
    <t>BISWARANJAN MOHANTY</t>
  </si>
  <si>
    <t>24-ME/16</t>
  </si>
  <si>
    <t>ASISH MALLICK</t>
  </si>
  <si>
    <t>24-ME/17</t>
  </si>
  <si>
    <t>AYUSH KUMAR MISHRA</t>
  </si>
  <si>
    <t>24-ME/18</t>
  </si>
  <si>
    <t>BADAL KUMAR SETHY</t>
  </si>
  <si>
    <t>24-ME/19</t>
  </si>
  <si>
    <t>BAGALA JENA</t>
  </si>
  <si>
    <t>24-ME/21</t>
  </si>
  <si>
    <t>BASUDEB BEHERA</t>
  </si>
  <si>
    <t>24-ME/22</t>
  </si>
  <si>
    <t>BIKASH KUMAR DAS</t>
  </si>
  <si>
    <t>24-ME/23</t>
  </si>
  <si>
    <t>AMIT KUMAR BEHURIA</t>
  </si>
  <si>
    <t>24-ME/24</t>
  </si>
  <si>
    <t>BISWAJIT BEHERA</t>
  </si>
  <si>
    <t>24-ME/25</t>
  </si>
  <si>
    <t>CHANDAN KUMAR SAHOO</t>
  </si>
  <si>
    <t>24-ME/26</t>
  </si>
  <si>
    <t>CHITTARANJAN BEHERA</t>
  </si>
  <si>
    <t>24-ME/28</t>
  </si>
  <si>
    <t>DEBABRATA DAS</t>
  </si>
  <si>
    <t>24-ME/29</t>
  </si>
  <si>
    <t>DEBENDRA SAHOO</t>
  </si>
  <si>
    <t>24-ME/30</t>
  </si>
  <si>
    <t>DEBENDRA SETHI</t>
  </si>
  <si>
    <t>24-ME/31</t>
  </si>
  <si>
    <t>DEEPAK JENA</t>
  </si>
  <si>
    <t>24-ME/32</t>
  </si>
  <si>
    <t>DHARMENDRA BISWAL</t>
  </si>
  <si>
    <t>24-ME/33</t>
  </si>
  <si>
    <t>DIBYAJEET PATRA</t>
  </si>
  <si>
    <t>DIBYARANJAN SAHOO (A)</t>
  </si>
  <si>
    <t>24-ME/35</t>
  </si>
  <si>
    <t>DIBYARANJAN SAHOO (D)</t>
  </si>
  <si>
    <t>24-ME/36</t>
  </si>
  <si>
    <t>DIBYAJYOTI GHOSH</t>
  </si>
  <si>
    <t>24-ME/37</t>
  </si>
  <si>
    <t>GOURAV MOHAPATRA</t>
  </si>
  <si>
    <t>24-ME/38</t>
  </si>
  <si>
    <t>GOUTAM BARIK</t>
  </si>
  <si>
    <t>24-ME/39</t>
  </si>
  <si>
    <t>GYANARANJAN PRADHAN</t>
  </si>
  <si>
    <t>24-ME/40</t>
  </si>
  <si>
    <t>HARMOHAN NAYAK</t>
  </si>
  <si>
    <t>24-ME/41</t>
  </si>
  <si>
    <t>HIMANSHU PATRA</t>
  </si>
  <si>
    <t>24-ME/42</t>
  </si>
  <si>
    <t>HIMANSHU SEKHAR SETHY</t>
  </si>
  <si>
    <t>24-ME/43</t>
  </si>
  <si>
    <t>INDRAJIT DAS</t>
  </si>
  <si>
    <t>24-ME/45</t>
  </si>
  <si>
    <t>JIBANJIT RAJ</t>
  </si>
  <si>
    <t>24-ME/46</t>
  </si>
  <si>
    <t>JYOTIRANJAN MUDULI</t>
  </si>
  <si>
    <t>24-ME/48</t>
  </si>
  <si>
    <t>KARAN KUMAR JENA</t>
  </si>
  <si>
    <t>24-ME/49</t>
  </si>
  <si>
    <t>KHAGESWAR MOHAPATRA</t>
  </si>
  <si>
    <t>24-ME/50</t>
  </si>
  <si>
    <t>KRISHNA SETHI</t>
  </si>
  <si>
    <t>24-ME/51</t>
  </si>
  <si>
    <t>LAREN ROUT</t>
  </si>
  <si>
    <t>24-ME/52</t>
  </si>
  <si>
    <t>MAHADEEP MOHANTY</t>
  </si>
  <si>
    <t>24-ME/53</t>
  </si>
  <si>
    <t>RASHMIRANJAN PANDA</t>
  </si>
  <si>
    <t>24-ME/54</t>
  </si>
  <si>
    <t>MANOJ KUMAR JENA</t>
  </si>
  <si>
    <t>24-ME/55</t>
  </si>
  <si>
    <t>MOHAMMED JAWED</t>
  </si>
  <si>
    <t>24-ME/56</t>
  </si>
  <si>
    <t>PRIYABRATA BISWAL</t>
  </si>
  <si>
    <t>24-ME/58</t>
  </si>
  <si>
    <t>NITYANANDA DAS</t>
  </si>
  <si>
    <t>24-ME/59</t>
  </si>
  <si>
    <t>OMM PRAKASH BARIK</t>
  </si>
  <si>
    <t>24-ME/60</t>
  </si>
  <si>
    <t>OMM PRAKASH NANDA</t>
  </si>
  <si>
    <t>24-ME/61</t>
  </si>
  <si>
    <t>OMM PRAKASH PATI</t>
  </si>
  <si>
    <t>24-ME/62</t>
  </si>
  <si>
    <t>PABITRA BARIK</t>
  </si>
  <si>
    <t>24-ME/64</t>
  </si>
  <si>
    <t>PARAMESWAR SAHOO</t>
  </si>
  <si>
    <t>24-ME/65</t>
  </si>
  <si>
    <t>PRADEEP KUMAR BAL</t>
  </si>
  <si>
    <t>24-ME/66</t>
  </si>
  <si>
    <t>PRATAP CHANDRA DAS</t>
  </si>
  <si>
    <t>24-ME/68</t>
  </si>
  <si>
    <t>RASHMI RANJAN MOHANTY</t>
  </si>
  <si>
    <t>24-ME/69</t>
  </si>
  <si>
    <t>PRITAM BEHERA</t>
  </si>
  <si>
    <t>24-ME/70</t>
  </si>
  <si>
    <t>PRIYANSU RANJAN NAYAK</t>
  </si>
  <si>
    <t>24-ME/71</t>
  </si>
  <si>
    <t>RAHUL NAYAK</t>
  </si>
  <si>
    <t>24-ME/72</t>
  </si>
  <si>
    <t>RAJKISHORE SAHOO</t>
  </si>
  <si>
    <t>24-ME/73</t>
  </si>
  <si>
    <t>RAKESH JENA</t>
  </si>
  <si>
    <t>24-ME/74</t>
  </si>
  <si>
    <t>RATI RANJAN SANKHUA</t>
  </si>
  <si>
    <t>24-ME/75</t>
  </si>
  <si>
    <t>RUDRA PRAKASH MALLICK</t>
  </si>
  <si>
    <t>24-ME/76</t>
  </si>
  <si>
    <t>RUDRAPRASAD JENA</t>
  </si>
  <si>
    <t>24-ME/77</t>
  </si>
  <si>
    <t>SAISIPRA MOHAPATRA</t>
  </si>
  <si>
    <t>24-ME/78</t>
  </si>
  <si>
    <t>SAMARESH BARIK</t>
  </si>
  <si>
    <t>24-ME/80</t>
  </si>
  <si>
    <t>SAMBIT KUMAR BARIK</t>
  </si>
  <si>
    <t>24-ME/81</t>
  </si>
  <si>
    <t>SANJIB KUMAR PARIDA</t>
  </si>
  <si>
    <t>24-ME/82</t>
  </si>
  <si>
    <t>SATYA SUNDAR BEHERA</t>
  </si>
  <si>
    <t>24-ME/83</t>
  </si>
  <si>
    <t>SATYAJEET NAYAK</t>
  </si>
  <si>
    <t>24-ME/84</t>
  </si>
  <si>
    <t>SATYAJIT MALLICK</t>
  </si>
  <si>
    <t>24-ME/85</t>
  </si>
  <si>
    <t>SATYAJIT SAHOO</t>
  </si>
  <si>
    <t>24-ME/86</t>
  </si>
  <si>
    <t>SATYARANJAN SANKHUA</t>
  </si>
  <si>
    <t>24-ME/87</t>
  </si>
  <si>
    <t>SHUBHASHISH BEHURIA</t>
  </si>
  <si>
    <t>24-ME/88</t>
  </si>
  <si>
    <t>SMRUTI RANJAN NAIK</t>
  </si>
  <si>
    <t>24-ME/89</t>
  </si>
  <si>
    <t>SMRUTIRANJAN JENA</t>
  </si>
  <si>
    <t>24-ME/90</t>
  </si>
  <si>
    <t>SOMPRAKASH SWAIN</t>
  </si>
  <si>
    <t>24-CL/92</t>
  </si>
  <si>
    <t>AMARJIT RAJ</t>
  </si>
  <si>
    <t>24-CL/93</t>
  </si>
  <si>
    <t>24-CL/94</t>
  </si>
  <si>
    <t>TRUPTI RANJAN MALLICK</t>
  </si>
  <si>
    <t>24-CL/96</t>
  </si>
  <si>
    <t>MALAYA JENA</t>
  </si>
  <si>
    <t>24-CL/97</t>
  </si>
  <si>
    <t>NARENDRA KUMAR JENA</t>
  </si>
  <si>
    <t>24-CL/98</t>
  </si>
  <si>
    <t>SATYABRATA SENAPATI</t>
  </si>
  <si>
    <t>OM PRAKASH SAHOO</t>
  </si>
  <si>
    <t>24-CL/100</t>
  </si>
  <si>
    <t>PRABHURANJAN PARIDA</t>
  </si>
  <si>
    <t>24-CL/101</t>
  </si>
  <si>
    <t>MONALISHA SAMAL</t>
  </si>
  <si>
    <t>24-CL/102</t>
  </si>
  <si>
    <t>MAMATA BARIK</t>
  </si>
  <si>
    <t>24-CL/103</t>
  </si>
  <si>
    <t>RAJESH PRADHAN</t>
  </si>
  <si>
    <t>24-CL/105</t>
  </si>
  <si>
    <t>SUSANGITA JENA</t>
  </si>
  <si>
    <t>24-CL/106</t>
  </si>
  <si>
    <t>HIMANSHU MALIK</t>
  </si>
  <si>
    <t>AYUSH RANJAN PATRA</t>
  </si>
  <si>
    <t>PANKAJ DEY</t>
  </si>
  <si>
    <t>24-CL/109</t>
  </si>
  <si>
    <t>INDRAMANI PANDA</t>
  </si>
  <si>
    <t>24-CL/110</t>
  </si>
  <si>
    <t>MUKTIKANTA KHATUA</t>
  </si>
  <si>
    <t>24-CL/111</t>
  </si>
  <si>
    <t>CHANCHALA MALLICK</t>
  </si>
  <si>
    <t>24-CL/113</t>
  </si>
  <si>
    <t>JEEBAN JYOTI ROUT</t>
  </si>
  <si>
    <t>24-CL/114</t>
  </si>
  <si>
    <t>KANHA DAS</t>
  </si>
  <si>
    <t>24-CL/115</t>
  </si>
  <si>
    <t>GOUTAM KUMAR RAM</t>
  </si>
  <si>
    <t>24-CL/116</t>
  </si>
  <si>
    <t>ADITYA KUMAR BHUYAN</t>
  </si>
  <si>
    <t>24-CL/117</t>
  </si>
  <si>
    <t>SIPUN DASH</t>
  </si>
  <si>
    <t>24-CL/118</t>
  </si>
  <si>
    <t>HARISHANKAR GIRI</t>
  </si>
  <si>
    <t>24-CL/119</t>
  </si>
  <si>
    <t>24-CL/120</t>
  </si>
  <si>
    <t>BASANT KUMAR GIRI</t>
  </si>
  <si>
    <t>RUDRANARAYAN BISWAL</t>
  </si>
  <si>
    <t>24-CL/123</t>
  </si>
  <si>
    <t>SATYABRATA SAMAL</t>
  </si>
  <si>
    <t>24-CL/125</t>
  </si>
  <si>
    <t>BASUDEB PADHIARI</t>
  </si>
  <si>
    <t>24-CL/126</t>
  </si>
  <si>
    <t>SAI TRISHNA BEHERA</t>
  </si>
  <si>
    <t>24-CL/127</t>
  </si>
  <si>
    <t>KAIBALYA SAHOO</t>
  </si>
  <si>
    <t>24-CL/129</t>
  </si>
  <si>
    <t>SUSANTA KUMAR DHAL</t>
  </si>
  <si>
    <t>24-CL/130</t>
  </si>
  <si>
    <t>SUNIL KUMAR SETHI</t>
  </si>
  <si>
    <t>24-CL/131</t>
  </si>
  <si>
    <t>CHANDAN RANA</t>
  </si>
  <si>
    <t>SANGRAM DAS</t>
  </si>
  <si>
    <t>24-ME/92</t>
  </si>
  <si>
    <t>SOUMYA RANJAN PARIDA</t>
  </si>
  <si>
    <t>24-ME/93</t>
  </si>
  <si>
    <t>SOUMYA RANJAN SAHOO</t>
  </si>
  <si>
    <t>24-ME/94</t>
  </si>
  <si>
    <t>SOUMYA RANJAN TRIPATHY</t>
  </si>
  <si>
    <t>24-ME/95</t>
  </si>
  <si>
    <t>SOUMYAJEET PANDA</t>
  </si>
  <si>
    <t>24-ME/96</t>
  </si>
  <si>
    <t>SOURAV KUMAR ROUT</t>
  </si>
  <si>
    <t>24-ME/98</t>
  </si>
  <si>
    <t>SUBHAM KUMAR BHUYAN</t>
  </si>
  <si>
    <t>24-ME/99</t>
  </si>
  <si>
    <t>SUBHAM KUMAR SAHOO</t>
  </si>
  <si>
    <t>24-ME/100</t>
  </si>
  <si>
    <t>SUBHAM MALLICK</t>
  </si>
  <si>
    <t>24-ME/101</t>
  </si>
  <si>
    <t>SUBHAM NAYAK</t>
  </si>
  <si>
    <t>24-ME/102</t>
  </si>
  <si>
    <t>SUBHAM PANDA</t>
  </si>
  <si>
    <t>24-ME/103</t>
  </si>
  <si>
    <t>SUBHANKAR SAHOO</t>
  </si>
  <si>
    <t>24-ME/104</t>
  </si>
  <si>
    <t>SUBHRA SASWAT BISWAL</t>
  </si>
  <si>
    <t>24-ME/105</t>
  </si>
  <si>
    <t>SUBHRAJEET ROUT</t>
  </si>
  <si>
    <t>24-ME/106</t>
  </si>
  <si>
    <t>SUBRAT BISWAL</t>
  </si>
  <si>
    <t>24-ME/107</t>
  </si>
  <si>
    <t>SUBRAT MAHALIK</t>
  </si>
  <si>
    <t>24-ME/108</t>
  </si>
  <si>
    <t>SUBRAT SAHOO</t>
  </si>
  <si>
    <t>24-ME/109</t>
  </si>
  <si>
    <t>SUBRATA KHATUA</t>
  </si>
  <si>
    <t>24-ME/110</t>
  </si>
  <si>
    <t>SUDARSANA PALAI</t>
  </si>
  <si>
    <t>24-ME/111</t>
  </si>
  <si>
    <t>SUDHANSHU BARIK</t>
  </si>
  <si>
    <t>24-ME/112</t>
  </si>
  <si>
    <t>SUNIL KUMAR SWAIN</t>
  </si>
  <si>
    <t>24-ME/113</t>
  </si>
  <si>
    <t>SURAJ BISWAL</t>
  </si>
  <si>
    <t>24-ME/114</t>
  </si>
  <si>
    <t>SURYAPRAKASH HOTA</t>
  </si>
  <si>
    <t>24-ME/116</t>
  </si>
  <si>
    <t>SUVAM SETHI</t>
  </si>
  <si>
    <t>24-ME/117</t>
  </si>
  <si>
    <t>SWATIK MISHRA</t>
  </si>
  <si>
    <t>24-ME/118</t>
  </si>
  <si>
    <t>TARAKANTA DAS</t>
  </si>
  <si>
    <t>24-ME/119</t>
  </si>
  <si>
    <t>SUSHANTA MOHAKUD</t>
  </si>
  <si>
    <t>24-ME/120</t>
  </si>
  <si>
    <t>YASOBANTA SWAIN</t>
  </si>
  <si>
    <t>24-ME/121</t>
  </si>
  <si>
    <t>SIDESH KUMAR BEHERA</t>
  </si>
  <si>
    <t>24-ME/122</t>
  </si>
  <si>
    <t>SUBHAM MAHUNTA</t>
  </si>
  <si>
    <t>24-ME/123</t>
  </si>
  <si>
    <t>SUBRAT KUMAR BHANJA</t>
  </si>
  <si>
    <t>24-ME/124</t>
  </si>
  <si>
    <t>SUBHANKAR MALLICK</t>
  </si>
  <si>
    <t>24-ME/125</t>
  </si>
  <si>
    <t>DEEPAK MOHANTY</t>
  </si>
  <si>
    <t>24-ME/127</t>
  </si>
  <si>
    <t>TANMAYA BEHERA</t>
  </si>
  <si>
    <t>24-ME/128</t>
  </si>
  <si>
    <t>SUBHASISH SWAIN</t>
  </si>
  <si>
    <t>24-ME/129</t>
  </si>
  <si>
    <t>SAHIT KUMAR BEHERA</t>
  </si>
  <si>
    <t>24-ME/130</t>
  </si>
  <si>
    <t>ABHIMANYU ROUT</t>
  </si>
  <si>
    <t>24-ME/131</t>
  </si>
  <si>
    <t>SATYAJIT MAJHI</t>
  </si>
  <si>
    <t>24-ME/132</t>
  </si>
  <si>
    <t>SHAKTI PRAKASH MALLIK</t>
  </si>
  <si>
    <t>24-ME/133</t>
  </si>
  <si>
    <t>SOMESH RANJAN NAYAK</t>
  </si>
  <si>
    <t>24-ME/134</t>
  </si>
  <si>
    <t>SANDIP KUMAR PATRA</t>
  </si>
  <si>
    <t>24-ME/135</t>
  </si>
  <si>
    <t>SATYA SWORUP NAYAK</t>
  </si>
  <si>
    <t>24-ME/136</t>
  </si>
  <si>
    <t>NITISH KUMAR BEHERA</t>
  </si>
  <si>
    <t>24-ME/137</t>
  </si>
  <si>
    <t>SK. IRSAD ALAM</t>
  </si>
  <si>
    <t>24-ME/138</t>
  </si>
  <si>
    <t>UDAYA CHANDRA TARAI</t>
  </si>
  <si>
    <t>24-CL/133</t>
  </si>
  <si>
    <t>24-CL/134</t>
  </si>
  <si>
    <t>24-EL/01</t>
  </si>
  <si>
    <t>ABINASH PATRA</t>
  </si>
  <si>
    <t>24-EL/03</t>
  </si>
  <si>
    <t>ABINASH SETHY</t>
  </si>
  <si>
    <t>24-EL/04</t>
  </si>
  <si>
    <t>AMIT KUMAR SAHOO</t>
  </si>
  <si>
    <t>24-EL/05</t>
  </si>
  <si>
    <t>ANKIT DAS</t>
  </si>
  <si>
    <t>24-EL/06</t>
  </si>
  <si>
    <t>ANTARYAMI DAS</t>
  </si>
  <si>
    <t>24-EL/07</t>
  </si>
  <si>
    <t>AYUSH KUMAR BISWAL</t>
  </si>
  <si>
    <t>24-EL/08</t>
  </si>
  <si>
    <t>BINAY KUMAR MOHANTY</t>
  </si>
  <si>
    <t>24-EL/09</t>
  </si>
  <si>
    <t>BISWAJIT ROUT</t>
  </si>
  <si>
    <t>24-EL/10</t>
  </si>
  <si>
    <t>BISWAJIT SETHI</t>
  </si>
  <si>
    <t>24-EL/11</t>
  </si>
  <si>
    <t>BISWARANJAN SAHOO</t>
  </si>
  <si>
    <t>24-EL/12</t>
  </si>
  <si>
    <t>CHANDAN LENKA</t>
  </si>
  <si>
    <t>24-EL/13</t>
  </si>
  <si>
    <t>CHANDRA SEKHAR PANDA</t>
  </si>
  <si>
    <t>24-EL/14</t>
  </si>
  <si>
    <t>CHINMAY KAR</t>
  </si>
  <si>
    <t>24-EL/17</t>
  </si>
  <si>
    <t>DEBASHIS SETHI</t>
  </si>
  <si>
    <t>24-EL/18</t>
  </si>
  <si>
    <t>DEBASIS PANDA</t>
  </si>
  <si>
    <t>24-EL/19</t>
  </si>
  <si>
    <t>DIBYARANJAN SAHOO</t>
  </si>
  <si>
    <t>24-EL/20</t>
  </si>
  <si>
    <t>DIPTESH SAHOO</t>
  </si>
  <si>
    <t>24-EL/21</t>
  </si>
  <si>
    <t>GOLEKHA PALLAI</t>
  </si>
  <si>
    <t>24-EL/22</t>
  </si>
  <si>
    <t>GOPABANDHU BEHERA</t>
  </si>
  <si>
    <t>24-EL/23</t>
  </si>
  <si>
    <t>PRIYANSHU NAYAK</t>
  </si>
  <si>
    <t>24-EL/24</t>
  </si>
  <si>
    <t>GYANARANJAN ACHARYA</t>
  </si>
  <si>
    <t>24-EL/25</t>
  </si>
  <si>
    <t>HIMANSHU MOHANTY</t>
  </si>
  <si>
    <t>24-EL/27</t>
  </si>
  <si>
    <t>JATIN KUMAR DAS</t>
  </si>
  <si>
    <t>24-EL/28</t>
  </si>
  <si>
    <t>JAYAPRAKAS SAHOO</t>
  </si>
  <si>
    <t>24-EL/29</t>
  </si>
  <si>
    <t>JITPRAKASH BEHERA</t>
  </si>
  <si>
    <t>24-EL/30</t>
  </si>
  <si>
    <t>KANHU CHARAN PUHAN</t>
  </si>
  <si>
    <t>24-EL/31</t>
  </si>
  <si>
    <t>KHAGESWAR SWAIN</t>
  </si>
  <si>
    <t>24-EL/32</t>
  </si>
  <si>
    <t>KRISHNA KUMAR SAHOO</t>
  </si>
  <si>
    <t>24-EL/33</t>
  </si>
  <si>
    <t>KULAMANI NAYAK</t>
  </si>
  <si>
    <t>24-EL/35</t>
  </si>
  <si>
    <t>LUCKY RANJAN PATRA</t>
  </si>
  <si>
    <t>24-EL/36</t>
  </si>
  <si>
    <t>MAHADEV MALLICK</t>
  </si>
  <si>
    <t>24-EL/37</t>
  </si>
  <si>
    <t>MAHESH KUMAR JENA</t>
  </si>
  <si>
    <t>24-EL/38</t>
  </si>
  <si>
    <t>MD SADUDDIN</t>
  </si>
  <si>
    <t>24-EL/39</t>
  </si>
  <si>
    <t>MOHAMMAD HANEEF KHAN</t>
  </si>
  <si>
    <t>MOHAMMAD YASEEN KHAN</t>
  </si>
  <si>
    <t>MRUTYUNJAY ROUL</t>
  </si>
  <si>
    <t>24-EL/42</t>
  </si>
  <si>
    <t>NABIN KUMAR DAS</t>
  </si>
  <si>
    <t>24-EL/43</t>
  </si>
  <si>
    <t>NIRANJAN SAHOO</t>
  </si>
  <si>
    <t>24-EL/44</t>
  </si>
  <si>
    <t>24-EL/45</t>
  </si>
  <si>
    <t>OMM PRAKASH PRUSTY</t>
  </si>
  <si>
    <t>24-EL/46</t>
  </si>
  <si>
    <t>OMM PRAKASH SAHOO</t>
  </si>
  <si>
    <t>24-EL/47</t>
  </si>
  <si>
    <t>OMM PRASAD BARIK</t>
  </si>
  <si>
    <t>24-EL/48</t>
  </si>
  <si>
    <t>PRAKASH OJHA</t>
  </si>
  <si>
    <t>24-EL/49</t>
  </si>
  <si>
    <t>PRAMOD BEHURIA</t>
  </si>
  <si>
    <t>24-EL/50</t>
  </si>
  <si>
    <t>PARAMESWAR KHILAR</t>
  </si>
  <si>
    <t>24-EL/51</t>
  </si>
  <si>
    <t>PRAVAKAR BISWAL</t>
  </si>
  <si>
    <t>24-EL/52</t>
  </si>
  <si>
    <t>PRAVANJAN NAYAK</t>
  </si>
  <si>
    <t>24-EL/53</t>
  </si>
  <si>
    <t>PRIYARANJAN GHADAI</t>
  </si>
  <si>
    <t>24-EL/54</t>
  </si>
  <si>
    <t>RAHUL KUMAR SAMAL</t>
  </si>
  <si>
    <t>24-EL/55</t>
  </si>
  <si>
    <t>RAJAT KUMAR NAYAK</t>
  </si>
  <si>
    <t>24-EL/56</t>
  </si>
  <si>
    <t>RAJENDRA KUMAR SWAIN</t>
  </si>
  <si>
    <t>24-EL/57</t>
  </si>
  <si>
    <t>RAJESH BASANTIA</t>
  </si>
  <si>
    <t>24-EL/58</t>
  </si>
  <si>
    <t>RAJESH KUMAR SWAIN</t>
  </si>
  <si>
    <t>24-EL/59</t>
  </si>
  <si>
    <t>SUBHASHREE PADIHARI</t>
  </si>
  <si>
    <t>24-EL/60</t>
  </si>
  <si>
    <t>RAJSUMAN JENA</t>
  </si>
  <si>
    <t>24-EL/61</t>
  </si>
  <si>
    <t>RASHMIRANJAN SUTAR</t>
  </si>
  <si>
    <t>24-EL/62</t>
  </si>
  <si>
    <t>RINKU SETHI</t>
  </si>
  <si>
    <t>24-EL/64</t>
  </si>
  <si>
    <t>ROHIT PANIGRAHI</t>
  </si>
  <si>
    <t>24-EL/65</t>
  </si>
  <si>
    <t>RUDRA NARAYAN DAS</t>
  </si>
  <si>
    <t>24-EL/66</t>
  </si>
  <si>
    <t>RUDRADEV GHADAI</t>
  </si>
  <si>
    <t>24-EL/67</t>
  </si>
  <si>
    <t>SAI PRASAD ROUT</t>
  </si>
  <si>
    <t>24-EL/68</t>
  </si>
  <si>
    <t>SAI SATYAJIT PAL</t>
  </si>
  <si>
    <t>24-EL/69</t>
  </si>
  <si>
    <t>SRUTI RANJAN GHOSH</t>
  </si>
  <si>
    <t>24-EL/70</t>
  </si>
  <si>
    <t>SAMBIT RAY</t>
  </si>
  <si>
    <t>24-EL/71</t>
  </si>
  <si>
    <t>SANGRAM JENA</t>
  </si>
  <si>
    <t>24-EL/73</t>
  </si>
  <si>
    <t>SANJIB DAS</t>
  </si>
  <si>
    <t>24-EL/74</t>
  </si>
  <si>
    <t>SANJIB KUMAR PANDA</t>
  </si>
  <si>
    <t>24-EL/75</t>
  </si>
  <si>
    <t>SANKATA MOCHANA NAYAK</t>
  </si>
  <si>
    <t>24-EL/76</t>
  </si>
  <si>
    <t>SANTANU MALIK</t>
  </si>
  <si>
    <t>24-EL/77</t>
  </si>
  <si>
    <t>SARASWAT RANA</t>
  </si>
  <si>
    <t>24-EL/78</t>
  </si>
  <si>
    <t>24-EL/79</t>
  </si>
  <si>
    <t>SATYABADI DAS</t>
  </si>
  <si>
    <t>24-EL/80</t>
  </si>
  <si>
    <t>SATYAJIT BHARATI</t>
  </si>
  <si>
    <t>24-EL/81</t>
  </si>
  <si>
    <t>SANJAY SAHOO</t>
  </si>
  <si>
    <t>24-EL/82</t>
  </si>
  <si>
    <t>SATYAJIT SETHI</t>
  </si>
  <si>
    <t>24-EL/83</t>
  </si>
  <si>
    <t>SATYAPRAKASH JENA</t>
  </si>
  <si>
    <t>24-EL/84</t>
  </si>
  <si>
    <t>SATYARANJAN SAHOO (H)</t>
  </si>
  <si>
    <t>24-EL/85</t>
  </si>
  <si>
    <t>SHIBASHANKAR PUHAN</t>
  </si>
  <si>
    <t>24-EL/86</t>
  </si>
  <si>
    <t>SHUBHAM MALLICK</t>
  </si>
  <si>
    <t>24-EL/87</t>
  </si>
  <si>
    <t>SATYARANJAN BARAL</t>
  </si>
  <si>
    <t>24-EL/89</t>
  </si>
  <si>
    <t>24-EL/90</t>
  </si>
  <si>
    <t>SOMIYA KUMAR SAHOO</t>
  </si>
  <si>
    <t>24-EL/91</t>
  </si>
  <si>
    <t>PRABHAT KUMAR PANDA</t>
  </si>
  <si>
    <t>24-EL/92</t>
  </si>
  <si>
    <t>SOUMYA RANJAN BEHERA</t>
  </si>
  <si>
    <t>24-EL/93</t>
  </si>
  <si>
    <t>SOUMYA RANJAN DAS (P)</t>
  </si>
  <si>
    <t>24-EL/94</t>
  </si>
  <si>
    <t>SOUMYA RANJAN DAS (B)</t>
  </si>
  <si>
    <t>24-EL/95</t>
  </si>
  <si>
    <t>SOUMYA RANJAN NAYAK (R)</t>
  </si>
  <si>
    <t>24-EL/96</t>
  </si>
  <si>
    <t>SOUMYA RANJAN NAYAK (N)</t>
  </si>
  <si>
    <t>24-EL/97</t>
  </si>
  <si>
    <t>SOUMYA RANJAN PATI</t>
  </si>
  <si>
    <t>24-EL/98</t>
  </si>
  <si>
    <t>SOUMYARANJAN ROUT</t>
  </si>
  <si>
    <t>24-EL/99</t>
  </si>
  <si>
    <t>SOUMYARANJAN SAHOO</t>
  </si>
  <si>
    <t>24-EL/100</t>
  </si>
  <si>
    <t>SOURAV NATH</t>
  </si>
  <si>
    <t>24-EL/101</t>
  </si>
  <si>
    <t>SRI KRISHNA PUHAN</t>
  </si>
  <si>
    <t>24-EL/102</t>
  </si>
  <si>
    <t>SUBHAKANTA RANA</t>
  </si>
  <si>
    <t>24-EL/103</t>
  </si>
  <si>
    <t>SUBHAM ROUT</t>
  </si>
  <si>
    <t>24-EL/105</t>
  </si>
  <si>
    <t>SUBHRAJIT KAR</t>
  </si>
  <si>
    <t>24-EL/106</t>
  </si>
  <si>
    <t>SUMANTA KUMAR PADHI</t>
  </si>
  <si>
    <t>24-EL/108</t>
  </si>
  <si>
    <t>SURYAMANI SAHOO</t>
  </si>
  <si>
    <t>24-EL/110</t>
  </si>
  <si>
    <t>SWADHIN SAHOO</t>
  </si>
  <si>
    <t>24-EL/111</t>
  </si>
  <si>
    <t>UDAYABHANU SANKHUA</t>
  </si>
  <si>
    <t>24-EL/112</t>
  </si>
  <si>
    <t>UJJAL KUMAR PAL</t>
  </si>
  <si>
    <t>24-EL/113</t>
  </si>
  <si>
    <t>UTTAM KUMAR BEHERA</t>
  </si>
  <si>
    <t>24-EL/114</t>
  </si>
  <si>
    <t>GANESH PRASAD ROUT</t>
  </si>
  <si>
    <t>24-EL/115</t>
  </si>
  <si>
    <t>ROHIT KUMAR PARIDA</t>
  </si>
  <si>
    <t>24-EL/116</t>
  </si>
  <si>
    <t>MAHA PRASAD PATRA</t>
  </si>
  <si>
    <t>24-EL/117</t>
  </si>
  <si>
    <t>ANSHUMAN DAS</t>
  </si>
  <si>
    <t>24-EL/118</t>
  </si>
  <si>
    <t>ASHUTOSH NAYAK</t>
  </si>
  <si>
    <t>24-EL/119</t>
  </si>
  <si>
    <t>SUVAKANTA JENA</t>
  </si>
  <si>
    <t>24-EL/120</t>
  </si>
  <si>
    <t>ARUP KUMAR BARIK</t>
  </si>
  <si>
    <t>24-EL/121</t>
  </si>
  <si>
    <t>SOUMYARANJAN PRUSTY</t>
  </si>
  <si>
    <t>24-EL/122</t>
  </si>
  <si>
    <t>SURUCHI KUMAR SAHOO</t>
  </si>
  <si>
    <t>24-EL/123</t>
  </si>
  <si>
    <t>DHANANJAYA SAHOO</t>
  </si>
  <si>
    <t>24-EL/124</t>
  </si>
  <si>
    <t>PRAKASH SETHI</t>
  </si>
  <si>
    <t>24-EL/125</t>
  </si>
  <si>
    <t>SATYAJEET PANIGRAHI</t>
  </si>
  <si>
    <t>24-EL/126</t>
  </si>
  <si>
    <t>JYOTI RANJAN DIXIT</t>
  </si>
  <si>
    <t>24-EL/127</t>
  </si>
  <si>
    <t>ASHFAQUE RAZA KHAN</t>
  </si>
  <si>
    <t>24-EL/128</t>
  </si>
  <si>
    <t>DIBYA RANJAN BAL</t>
  </si>
  <si>
    <t>24-EL/129</t>
  </si>
  <si>
    <t>24-EL/130</t>
  </si>
  <si>
    <t>MANAS KUMAR BEHERA</t>
  </si>
  <si>
    <t>24-EL/131</t>
  </si>
  <si>
    <t>SUBHANKAR MALIK</t>
  </si>
  <si>
    <t>24-EL/132</t>
  </si>
  <si>
    <t>SATYARANJAN SAHOO (B)</t>
  </si>
  <si>
    <t>24-EL/133</t>
  </si>
  <si>
    <t>SK ABDUL MALLIK</t>
  </si>
  <si>
    <t>24-EL/134</t>
  </si>
  <si>
    <t>RANJIT BISWAL</t>
  </si>
  <si>
    <t>24-EL/135</t>
  </si>
  <si>
    <t>SK AFTAB HOSSAIN</t>
  </si>
  <si>
    <t>24-EL/136</t>
  </si>
  <si>
    <t>DIBYARANJAN MAJHI</t>
  </si>
  <si>
    <t>24-EL/137</t>
  </si>
  <si>
    <t>SUDARSHAN SAHOO</t>
  </si>
  <si>
    <t>24-EL/138</t>
  </si>
  <si>
    <t>SOUMYA RANJAN MALLIK</t>
  </si>
  <si>
    <t>24-ET/01</t>
  </si>
  <si>
    <t>ABINASH JENA</t>
  </si>
  <si>
    <t>24-ET/02</t>
  </si>
  <si>
    <t>ADYAANANTA MISHRA</t>
  </si>
  <si>
    <t>24-ET/03</t>
  </si>
  <si>
    <t>ALOK SAHOO</t>
  </si>
  <si>
    <t>24-ET/04</t>
  </si>
  <si>
    <t>ANIKETA MOHANTY</t>
  </si>
  <si>
    <t>24-ET/05</t>
  </si>
  <si>
    <t>ANKITA NANDA</t>
  </si>
  <si>
    <t>24-ET/06</t>
  </si>
  <si>
    <t>ANSHUMAN MOHAPATRA</t>
  </si>
  <si>
    <t>24-ET/07</t>
  </si>
  <si>
    <t>ARADHYA OJHA</t>
  </si>
  <si>
    <t>24-ET/08</t>
  </si>
  <si>
    <t>ARIYAN PANDA</t>
  </si>
  <si>
    <t>24-ET/09</t>
  </si>
  <si>
    <t>AVIJIT PANDA</t>
  </si>
  <si>
    <t>24-ET/10</t>
  </si>
  <si>
    <t>BIKASH SETHI</t>
  </si>
  <si>
    <t>24-ET/11</t>
  </si>
  <si>
    <t>BISWAJIT MALIK</t>
  </si>
  <si>
    <t>24-ET/12</t>
  </si>
  <si>
    <t>BISWAMBER MAJHI</t>
  </si>
  <si>
    <t>24-ET/13</t>
  </si>
  <si>
    <t>CHINMAYA NAYAK</t>
  </si>
  <si>
    <t>24-ET/14</t>
  </si>
  <si>
    <t>DEEPAK BARIK</t>
  </si>
  <si>
    <t>24-ET/15</t>
  </si>
  <si>
    <t>JYOTIRANI SAHOO</t>
  </si>
  <si>
    <t>24-ET/16</t>
  </si>
  <si>
    <t>KRISHNA JENA</t>
  </si>
  <si>
    <t>24-ET/18</t>
  </si>
  <si>
    <t>MONALI DASH</t>
  </si>
  <si>
    <t>24-ET/19</t>
  </si>
  <si>
    <t>OMMKAR CHANDRA KHANDEI</t>
  </si>
  <si>
    <t>24-ET/20</t>
  </si>
  <si>
    <t>OMMPRAKASH PRADHAN</t>
  </si>
  <si>
    <t>24-ET/21</t>
  </si>
  <si>
    <t>PURASTAM NAYAK</t>
  </si>
  <si>
    <t>24-ET/22</t>
  </si>
  <si>
    <t>SANTANU KUMAR NAYAK</t>
  </si>
  <si>
    <t>24-ET/23</t>
  </si>
  <si>
    <t>SAROJ SAHOO</t>
  </si>
  <si>
    <t>24-ET/25</t>
  </si>
  <si>
    <t>SARATHI RANJAN JENA</t>
  </si>
  <si>
    <t>24-ET/26</t>
  </si>
  <si>
    <t>SK IMRAN RAZA</t>
  </si>
  <si>
    <t>24-ET/27</t>
  </si>
  <si>
    <t>OM SHREE NAYAK</t>
  </si>
  <si>
    <t>24-ET/28</t>
  </si>
  <si>
    <t>SUBHAM KUMAR DALAI</t>
  </si>
  <si>
    <t>24-ET/29</t>
  </si>
  <si>
    <t>MALAYA RANJAN KAR</t>
  </si>
  <si>
    <t>24-ET/30</t>
  </si>
  <si>
    <t>DEBASISH MALIK</t>
  </si>
  <si>
    <t>24-ET/31</t>
  </si>
  <si>
    <t>PARAMANANDA MISTRI</t>
  </si>
  <si>
    <t>24-ET/32</t>
  </si>
  <si>
    <t>AYUSH AROSHIK BEHERA</t>
  </si>
  <si>
    <t>24-CS/01</t>
  </si>
  <si>
    <t>AFSAR ALI KHAN</t>
  </si>
  <si>
    <t>24-CS/02</t>
  </si>
  <si>
    <t>AMIYA KUMAR PALLAI</t>
  </si>
  <si>
    <t>24-CS/03</t>
  </si>
  <si>
    <t>ANNA ADYASHA NAYAK</t>
  </si>
  <si>
    <t>24-CS/04</t>
  </si>
  <si>
    <t>APARNA MAHALIK</t>
  </si>
  <si>
    <t>24-CS/05</t>
  </si>
  <si>
    <t>BINA GHADEI</t>
  </si>
  <si>
    <t>24-CS/06</t>
  </si>
  <si>
    <t>DIPTESH KUMAR BAL</t>
  </si>
  <si>
    <t>24-CS/07</t>
  </si>
  <si>
    <t>GIRIJA SHANKAR BEHERA</t>
  </si>
  <si>
    <t>24-CS/08</t>
  </si>
  <si>
    <t>ITISHREE DASH</t>
  </si>
  <si>
    <t>24-CS/10</t>
  </si>
  <si>
    <t>MANASA RANJAN DUTTA</t>
  </si>
  <si>
    <t>24-CS/11</t>
  </si>
  <si>
    <t>PAYAL ROUT</t>
  </si>
  <si>
    <t>24-CS/12</t>
  </si>
  <si>
    <t>PRABIRA RANJAN RAY</t>
  </si>
  <si>
    <t>24-CS/13</t>
  </si>
  <si>
    <t>PRATIK PRABHANJAN JENA</t>
  </si>
  <si>
    <t>24-CS/14</t>
  </si>
  <si>
    <t>PRIYABRAT JEE</t>
  </si>
  <si>
    <t>24-CS/15</t>
  </si>
  <si>
    <t>GAJANAN PRAMANIK</t>
  </si>
  <si>
    <t>24-CS/16</t>
  </si>
  <si>
    <t>RUDRA PRAKASH SAHOO</t>
  </si>
  <si>
    <t>24-CS/17</t>
  </si>
  <si>
    <t>RUTENDRA PADHI</t>
  </si>
  <si>
    <t>24-CS/18</t>
  </si>
  <si>
    <t>24-CS/19</t>
  </si>
  <si>
    <t>SOUMYA RANJAN BHOI</t>
  </si>
  <si>
    <t>24-CS/20</t>
  </si>
  <si>
    <t>SOUMYARANJAN DAS</t>
  </si>
  <si>
    <t>24-CS/21</t>
  </si>
  <si>
    <t>SWABHIMAN SWAIN</t>
  </si>
  <si>
    <t>24-CS/23</t>
  </si>
  <si>
    <t>TRUPTIMAYEE NAYAK</t>
  </si>
  <si>
    <t>24-CS/24</t>
  </si>
  <si>
    <t>SOURAV KUMAR SAHOO</t>
  </si>
  <si>
    <t>24-CS/25</t>
  </si>
  <si>
    <t>SHUBHAM SEKHAR PADHIARY</t>
  </si>
  <si>
    <t>24-CS/26</t>
  </si>
  <si>
    <t>SHUBHANKAR SAHOO</t>
  </si>
  <si>
    <t>24-CS/27</t>
  </si>
  <si>
    <t>RAJIBLOCHAN PATI</t>
  </si>
  <si>
    <t>24-CS/28</t>
  </si>
  <si>
    <t>HRUSHIKESH PANDA</t>
  </si>
  <si>
    <t>24-CS/29</t>
  </si>
  <si>
    <t>SATYABRATA NAYAK</t>
  </si>
  <si>
    <t>24-CS/30</t>
  </si>
  <si>
    <t>PRATIK KUMAR ACHARYA</t>
  </si>
  <si>
    <t>24-CS/32</t>
  </si>
  <si>
    <t>HITANSHU KUMAR JENA</t>
  </si>
  <si>
    <t>24-CS/33</t>
  </si>
  <si>
    <t>SHREEJAY SWAIN</t>
  </si>
  <si>
    <t>24-CS/34</t>
  </si>
  <si>
    <t>GOURANGA BHUYAN</t>
  </si>
  <si>
    <t>24-CS/35</t>
  </si>
  <si>
    <t>BINAYAK SAHOO</t>
  </si>
  <si>
    <t>SUMIT SUMAN MOHANTY</t>
  </si>
  <si>
    <t>ABINASH K. DWIBEDI</t>
  </si>
  <si>
    <t>PAYAL P. SAHOO</t>
  </si>
  <si>
    <t>SUDHANSHU S. NAYAK</t>
  </si>
  <si>
    <t>SOUBHAGYA R. NAYAK</t>
  </si>
  <si>
    <t>SEC: A</t>
  </si>
  <si>
    <t>SEC: B</t>
  </si>
  <si>
    <t>22-CS/13</t>
  </si>
  <si>
    <t>PINKI PRADHAN</t>
  </si>
  <si>
    <t>READMISSION CASE</t>
  </si>
  <si>
    <t>PRAGYAN P. SETHI</t>
  </si>
  <si>
    <t>SEM: 3rd</t>
  </si>
  <si>
    <t xml:space="preserve"> SATYA SWAGAT JENA </t>
  </si>
  <si>
    <t>24-CS/36</t>
  </si>
  <si>
    <t>T.R. Sahoo</t>
  </si>
  <si>
    <t>D. Panigrahi</t>
  </si>
  <si>
    <t>24-EL/139</t>
  </si>
  <si>
    <t>24-EL/140</t>
  </si>
  <si>
    <t>TOTAL CLASSES IN JULY</t>
  </si>
  <si>
    <t>BRANCH: Civil Engg.</t>
  </si>
  <si>
    <t>A.K. Mallick</t>
  </si>
  <si>
    <t>BRANCH: C.S Engg.</t>
  </si>
  <si>
    <t>S. Palit</t>
  </si>
  <si>
    <t>BRANCH: Electrical Engg.</t>
  </si>
  <si>
    <r>
      <rPr>
        <b/>
        <sz val="10"/>
        <rFont val="Calibri"/>
        <family val="2"/>
        <scheme val="minor"/>
      </rPr>
      <t>BRANCH</t>
    </r>
    <r>
      <rPr>
        <b/>
        <sz val="12"/>
        <rFont val="Calibri"/>
        <family val="2"/>
        <scheme val="minor"/>
      </rPr>
      <t xml:space="preserve">: </t>
    </r>
    <r>
      <rPr>
        <b/>
        <sz val="11"/>
        <rFont val="Calibri"/>
        <family val="2"/>
        <scheme val="minor"/>
      </rPr>
      <t>Electronics &amp;.Tele.C. Engg.</t>
    </r>
  </si>
  <si>
    <t>BRANCH: Mechanical Engg.</t>
  </si>
  <si>
    <t>Total Classses Conducted</t>
  </si>
  <si>
    <t>24-ME/139</t>
  </si>
  <si>
    <t>24-ME/140</t>
  </si>
  <si>
    <t>24-ME/141</t>
  </si>
  <si>
    <t>24-ME/142</t>
  </si>
  <si>
    <t>24-ME/143</t>
  </si>
  <si>
    <t>SEC: XXX</t>
  </si>
  <si>
    <t>B.C      (TH-1)</t>
  </si>
  <si>
    <t>B. Malik</t>
  </si>
  <si>
    <t>T.E         (TH-2)</t>
  </si>
  <si>
    <t>A. Swain</t>
  </si>
  <si>
    <t>M.M     (TH-3)</t>
  </si>
  <si>
    <t>G.E        (TH-4)</t>
  </si>
  <si>
    <t>J.J Puntia</t>
  </si>
  <si>
    <t>B.M &amp;C.T           (TH-5)</t>
  </si>
  <si>
    <t>M.R Sahu</t>
  </si>
  <si>
    <t>K.B Sethi</t>
  </si>
  <si>
    <t>A.K Mohapatra</t>
  </si>
  <si>
    <t>P.K Acharya</t>
  </si>
  <si>
    <t>P.W.C++  (TH-1)</t>
  </si>
  <si>
    <t>J.M. Jena</t>
  </si>
  <si>
    <t>P.W.P      (TH-2)</t>
  </si>
  <si>
    <t>D.S            (TH-3)</t>
  </si>
  <si>
    <t>T.K Ojha</t>
  </si>
  <si>
    <t>D.E &amp; C.O          (TH-4)</t>
  </si>
  <si>
    <t>B.K Das</t>
  </si>
  <si>
    <t>Algorithms        (TH-5)</t>
  </si>
  <si>
    <t>I.E &amp; G.S   (TH-1)</t>
  </si>
  <si>
    <t>R.Chindra</t>
  </si>
  <si>
    <t>E.C     (TH-2)</t>
  </si>
  <si>
    <t xml:space="preserve"> B.K Swain</t>
  </si>
  <si>
    <t>E.&amp; E.M                 (TH-3)</t>
  </si>
  <si>
    <t>DC.M &amp; T (TH-4)</t>
  </si>
  <si>
    <t>P.K Sahu</t>
  </si>
  <si>
    <t>R.E.P.P (TH-5)</t>
  </si>
  <si>
    <t>E.C &amp; N            (TH-1)</t>
  </si>
  <si>
    <t>D. Mohapatra</t>
  </si>
  <si>
    <t>D.E           (TH-3)</t>
  </si>
  <si>
    <t>K. M Jena</t>
  </si>
  <si>
    <t>E.M &amp; I           (TH-4)</t>
  </si>
  <si>
    <t>A.S Khan</t>
  </si>
  <si>
    <t>S&amp; S            (TH-5)</t>
  </si>
  <si>
    <t>A.K Patra</t>
  </si>
  <si>
    <t>M.P       (TH-1)</t>
  </si>
  <si>
    <t>P.K Mohanty</t>
  </si>
  <si>
    <t>S.M  (TH-2)</t>
  </si>
  <si>
    <t>L.Mohapara</t>
  </si>
  <si>
    <t>M.S &amp;E        (TH-3)</t>
  </si>
  <si>
    <t>K .K Prusty</t>
  </si>
  <si>
    <t>F.M &amp; F.P       (TH-4)</t>
  </si>
  <si>
    <t>A.K Bhuyan</t>
  </si>
  <si>
    <t>T.E     (TH-5)</t>
  </si>
  <si>
    <t>S. Behuria</t>
  </si>
  <si>
    <t>S.K Das</t>
  </si>
  <si>
    <t>TOTAL CLASSES IN AUG</t>
  </si>
  <si>
    <t>%GE IN AUG</t>
  </si>
  <si>
    <t>TOTAL CLASSES IN JUL+AUG</t>
  </si>
  <si>
    <t>%GE UP TO AUG</t>
  </si>
  <si>
    <t>LATERAL ENTRY CASE</t>
  </si>
  <si>
    <t>SMRUTIRANJAN PARIDA</t>
  </si>
  <si>
    <t>PRAVAT SAHOO</t>
  </si>
  <si>
    <t>SOURAV NAYAK</t>
  </si>
  <si>
    <t>22-CL/14</t>
  </si>
  <si>
    <t>XXX</t>
  </si>
  <si>
    <t>24-CS/37</t>
  </si>
  <si>
    <t>24-CS/38</t>
  </si>
  <si>
    <t>24-CS/39</t>
  </si>
  <si>
    <t>24-CS/40</t>
  </si>
  <si>
    <t>SANJIB KUMAR BEHERA</t>
  </si>
  <si>
    <t>SUMIT BISWAL</t>
  </si>
  <si>
    <t>RUDRASAI ROUT</t>
  </si>
  <si>
    <t>ALOK NAYAK</t>
  </si>
  <si>
    <t>22-CS/23</t>
  </si>
  <si>
    <t>SUBHALAXMI PARIDA</t>
  </si>
  <si>
    <t>24-EL/141</t>
  </si>
  <si>
    <t>24-EL/142</t>
  </si>
  <si>
    <t>24-EL/143</t>
  </si>
  <si>
    <t>24-EL/144</t>
  </si>
  <si>
    <t>24-EL/145</t>
  </si>
  <si>
    <t>24-EL/146</t>
  </si>
  <si>
    <t>24-EL/147</t>
  </si>
  <si>
    <t>24-EL/148</t>
  </si>
  <si>
    <t>24-EL/149</t>
  </si>
  <si>
    <t>24-EL/150</t>
  </si>
  <si>
    <t>24-EL/151</t>
  </si>
  <si>
    <t>24-EL/152</t>
  </si>
  <si>
    <t>24-EL/153</t>
  </si>
  <si>
    <t>24-EL/154</t>
  </si>
  <si>
    <t>24-EL/155</t>
  </si>
  <si>
    <t>24-EL/156</t>
  </si>
  <si>
    <t>24-EL/157</t>
  </si>
  <si>
    <t>24-EL/158</t>
  </si>
  <si>
    <t>24-EL/159</t>
  </si>
  <si>
    <t>24-EL/160</t>
  </si>
  <si>
    <t>24-EL/161</t>
  </si>
  <si>
    <t>24-EL/162</t>
  </si>
  <si>
    <t>ASHIS KUMAR SETHI</t>
  </si>
  <si>
    <t>BEDAPRAKASH NAHAK</t>
  </si>
  <si>
    <t>BISWAJIT SAHOO</t>
  </si>
  <si>
    <t>GOUTTAM SAHOO</t>
  </si>
  <si>
    <t>HEMANTA KUMAR DEY</t>
  </si>
  <si>
    <t>KARIMULLA KHAN</t>
  </si>
  <si>
    <t>KARTIKSWAR BARIK</t>
  </si>
  <si>
    <t>KRUTIBASA JENA</t>
  </si>
  <si>
    <t>MANAS SAHOO</t>
  </si>
  <si>
    <t>NABIN PADHIARY</t>
  </si>
  <si>
    <t>SACHIDANANDA DAS</t>
  </si>
  <si>
    <t>SOUMYARANJAN KHATUA</t>
  </si>
  <si>
    <t>SURYANARAYAN SAHOO</t>
  </si>
  <si>
    <t>DEBADUTTA NAYAK</t>
  </si>
  <si>
    <t>KETAN SWAIN</t>
  </si>
  <si>
    <t>JAYA PRAKASH BEHERA</t>
  </si>
  <si>
    <t>RAMAKANTA ACHARYA</t>
  </si>
  <si>
    <t>FARMAN ALI KHAN</t>
  </si>
  <si>
    <t>SHANTANU JENA</t>
  </si>
  <si>
    <t>SIBASAKTI BHUYAN</t>
  </si>
  <si>
    <t>23-EL/119</t>
  </si>
  <si>
    <t>23-EL/155</t>
  </si>
  <si>
    <t>SUBHAM PARIDA</t>
  </si>
  <si>
    <t>SOUBHAGYA R. SUTAR</t>
  </si>
  <si>
    <t>24-ME/144</t>
  </si>
  <si>
    <t>24-ME/145</t>
  </si>
  <si>
    <t>24-ME/146</t>
  </si>
  <si>
    <t>24-ME/147</t>
  </si>
  <si>
    <t>24-ME/148</t>
  </si>
  <si>
    <t>24-ME/149</t>
  </si>
  <si>
    <t>24-ME/150</t>
  </si>
  <si>
    <t>24-ME/151</t>
  </si>
  <si>
    <t>24-ME/152</t>
  </si>
  <si>
    <t>24-ME/153</t>
  </si>
  <si>
    <t>24-ME/154</t>
  </si>
  <si>
    <t>24-ME/155</t>
  </si>
  <si>
    <t>24-ME/156</t>
  </si>
  <si>
    <t>24-ME/157</t>
  </si>
  <si>
    <t>24-ME/158</t>
  </si>
  <si>
    <t>24-ME/159</t>
  </si>
  <si>
    <t>24-ME/160</t>
  </si>
  <si>
    <t>24-ME/161</t>
  </si>
  <si>
    <t>24-ME/162</t>
  </si>
  <si>
    <t>24-ME/163</t>
  </si>
  <si>
    <t>24-ME/164</t>
  </si>
  <si>
    <t>24-ME/165</t>
  </si>
  <si>
    <t>24-ME/166</t>
  </si>
  <si>
    <t>ABINASH MALIK</t>
  </si>
  <si>
    <t>ALLAUDDIN SAHA</t>
  </si>
  <si>
    <t>AMIYA RANJAN BISWAL</t>
  </si>
  <si>
    <t>ANSUMAN ROUT</t>
  </si>
  <si>
    <t>ARUPANANDA BAL</t>
  </si>
  <si>
    <t>ASIT KUMAR MALIK</t>
  </si>
  <si>
    <t>ASMIT KUMAR ARAKHA</t>
  </si>
  <si>
    <t>BIDYADHAR PRADHAN</t>
  </si>
  <si>
    <t>CHINTAMANI BEHERA</t>
  </si>
  <si>
    <t>DEBASHIS MALIK</t>
  </si>
  <si>
    <t>KALPESHRAJ MALIK</t>
  </si>
  <si>
    <t>MUKESH KUMAR NAYAK</t>
  </si>
  <si>
    <t>NAYAN KUMAR BEHERA</t>
  </si>
  <si>
    <t>OMM JIT PANIGRAHI</t>
  </si>
  <si>
    <t>OMM PRAKASH ROUT</t>
  </si>
  <si>
    <t>RADHAKRUSHNA SAHU</t>
  </si>
  <si>
    <t>TAJUDDIN SAHA</t>
  </si>
  <si>
    <t>NISHIKANTA PALAI</t>
  </si>
  <si>
    <t>SIMAN BEHERA</t>
  </si>
  <si>
    <t>23-ME/130</t>
  </si>
  <si>
    <t>BADAL KUMAR BISOI</t>
  </si>
  <si>
    <t xml:space="preserve"> E.D         (TH-2)</t>
  </si>
  <si>
    <t>ATTENDANCE REPORT FOR THE MONTH OF AUG &amp; UP TO AUG  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</si>
</sst>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2"/>
      <color theme="1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Times New Roman"/>
      <family val="1"/>
    </font>
    <font>
      <b/>
      <sz val="1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i/>
      <sz val="11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12"/>
      <color rgb="FF000000"/>
      <name val="Cambria"/>
      <family val="1"/>
      <scheme val="major"/>
    </font>
    <font>
      <i/>
      <sz val="11"/>
      <color theme="1"/>
      <name val="Times New Roman"/>
      <family val="1"/>
    </font>
    <font>
      <sz val="11"/>
      <color theme="1" tint="4.9989318521683403E-2"/>
      <name val="Calibri"/>
      <family val="2"/>
      <scheme val="minor"/>
    </font>
    <font>
      <b/>
      <sz val="18"/>
      <name val="Times New Roman"/>
      <family val="1"/>
    </font>
    <font>
      <b/>
      <i/>
      <sz val="12"/>
      <name val="Times New Roman"/>
      <family val="1"/>
    </font>
    <font>
      <b/>
      <i/>
      <sz val="10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i/>
      <sz val="12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119">
    <xf numFmtId="0" fontId="0" fillId="0" borderId="0" xfId="0"/>
    <xf numFmtId="0" fontId="0" fillId="2" borderId="0" xfId="0" applyFill="1" applyBorder="1"/>
    <xf numFmtId="0" fontId="1" fillId="2" borderId="0" xfId="0" applyFont="1" applyFill="1"/>
    <xf numFmtId="0" fontId="1" fillId="3" borderId="0" xfId="0" applyFont="1" applyFill="1"/>
    <xf numFmtId="0" fontId="0" fillId="2" borderId="0" xfId="0" applyFill="1"/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6" fillId="2" borderId="0" xfId="0" applyFont="1" applyFill="1"/>
    <xf numFmtId="0" fontId="2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10" fillId="2" borderId="1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30" fillId="2" borderId="0" xfId="0" applyFont="1" applyFill="1"/>
    <xf numFmtId="0" fontId="30" fillId="0" borderId="0" xfId="0" applyFont="1"/>
    <xf numFmtId="0" fontId="1" fillId="4" borderId="0" xfId="0" applyFont="1" applyFill="1"/>
    <xf numFmtId="0" fontId="14" fillId="2" borderId="1" xfId="0" applyFont="1" applyFill="1" applyBorder="1" applyAlignment="1">
      <alignment horizontal="center" vertical="top"/>
    </xf>
    <xf numFmtId="0" fontId="14" fillId="2" borderId="0" xfId="0" applyFont="1" applyFill="1"/>
    <xf numFmtId="0" fontId="14" fillId="0" borderId="0" xfId="0" applyFont="1"/>
    <xf numFmtId="0" fontId="0" fillId="2" borderId="1" xfId="0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4" fillId="0" borderId="1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1" fillId="2" borderId="4" xfId="0" applyNumberFormat="1" applyFont="1" applyFill="1" applyBorder="1" applyAlignment="1">
      <alignment horizontal="center" vertical="center"/>
    </xf>
    <xf numFmtId="0" fontId="31" fillId="2" borderId="5" xfId="0" applyNumberFormat="1" applyFont="1" applyFill="1" applyBorder="1" applyAlignment="1">
      <alignment horizontal="center" vertical="center"/>
    </xf>
    <xf numFmtId="0" fontId="31" fillId="2" borderId="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8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559"/>
  <sheetViews>
    <sheetView tabSelected="1" topLeftCell="A526" workbookViewId="0">
      <selection activeCell="G13" sqref="G13"/>
    </sheetView>
  </sheetViews>
  <sheetFormatPr defaultRowHeight="15" x14ac:dyDescent="0.25"/>
  <cols>
    <col min="1" max="1" width="4.7109375" style="13" customWidth="1"/>
    <col min="2" max="2" width="11.42578125" customWidth="1"/>
    <col min="3" max="3" width="25.7109375" customWidth="1"/>
    <col min="4" max="4" width="6.7109375" style="19" customWidth="1"/>
    <col min="5" max="6" width="7.5703125" customWidth="1"/>
    <col min="7" max="7" width="7.7109375" customWidth="1"/>
    <col min="8" max="8" width="6.7109375" customWidth="1"/>
    <col min="9" max="9" width="6.7109375" style="4" customWidth="1"/>
    <col min="10" max="10" width="7.5703125" style="4" customWidth="1"/>
    <col min="11" max="12" width="8.5703125" style="4" hidden="1" customWidth="1"/>
    <col min="13" max="13" width="7.85546875" style="4" customWidth="1"/>
  </cols>
  <sheetData>
    <row r="1" spans="1:33" s="3" customFormat="1" ht="24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7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4" customHeight="1" x14ac:dyDescent="0.25">
      <c r="A2" s="101" t="s">
        <v>1021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6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24" customHeight="1" x14ac:dyDescent="0.25">
      <c r="A3" s="102" t="s">
        <v>841</v>
      </c>
      <c r="B3" s="102"/>
      <c r="C3" s="102"/>
      <c r="D3" s="102" t="s">
        <v>849</v>
      </c>
      <c r="E3" s="102"/>
      <c r="F3" s="102"/>
      <c r="G3" s="102"/>
      <c r="H3" s="102"/>
      <c r="I3" s="73"/>
      <c r="J3" s="73"/>
      <c r="K3" s="103" t="s">
        <v>835</v>
      </c>
      <c r="L3" s="103"/>
      <c r="M3" s="10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3" customFormat="1" ht="40.5" customHeight="1" x14ac:dyDescent="0.25">
      <c r="A4" s="113" t="s">
        <v>1</v>
      </c>
      <c r="B4" s="115" t="s">
        <v>2</v>
      </c>
      <c r="C4" s="117" t="s">
        <v>3</v>
      </c>
      <c r="D4" s="5" t="s">
        <v>863</v>
      </c>
      <c r="E4" s="5" t="s">
        <v>865</v>
      </c>
      <c r="F4" s="5" t="s">
        <v>867</v>
      </c>
      <c r="G4" s="5" t="s">
        <v>868</v>
      </c>
      <c r="H4" s="5" t="s">
        <v>870</v>
      </c>
      <c r="I4" s="88" t="s">
        <v>910</v>
      </c>
      <c r="J4" s="90" t="s">
        <v>911</v>
      </c>
      <c r="K4" s="88" t="s">
        <v>848</v>
      </c>
      <c r="L4" s="88" t="s">
        <v>912</v>
      </c>
      <c r="M4" s="90" t="s">
        <v>913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5.5" customHeight="1" x14ac:dyDescent="0.25">
      <c r="A5" s="114"/>
      <c r="B5" s="116"/>
      <c r="C5" s="118"/>
      <c r="D5" s="5" t="s">
        <v>864</v>
      </c>
      <c r="E5" s="5" t="s">
        <v>866</v>
      </c>
      <c r="F5" s="5" t="s">
        <v>850</v>
      </c>
      <c r="G5" s="5" t="s">
        <v>869</v>
      </c>
      <c r="H5" s="5" t="s">
        <v>871</v>
      </c>
      <c r="I5" s="89"/>
      <c r="J5" s="90"/>
      <c r="K5" s="89"/>
      <c r="L5" s="89"/>
      <c r="M5" s="90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3" customFormat="1" ht="23.25" customHeight="1" x14ac:dyDescent="0.25">
      <c r="A6" s="97" t="s">
        <v>4</v>
      </c>
      <c r="B6" s="98"/>
      <c r="C6" s="99"/>
      <c r="D6" s="6">
        <v>16</v>
      </c>
      <c r="E6" s="6">
        <v>17</v>
      </c>
      <c r="F6" s="6">
        <v>7</v>
      </c>
      <c r="G6" s="6">
        <v>13</v>
      </c>
      <c r="H6" s="6">
        <v>17</v>
      </c>
      <c r="I6" s="29">
        <f>D6+E6+F6+G6+H6</f>
        <v>70</v>
      </c>
      <c r="J6" s="7">
        <f>(I6/70)*100</f>
        <v>100</v>
      </c>
      <c r="K6" s="29">
        <v>39</v>
      </c>
      <c r="L6" s="29">
        <f>I6+K6</f>
        <v>109</v>
      </c>
      <c r="M6" s="7">
        <f>(L6/109)*100</f>
        <v>100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7.100000000000001" customHeight="1" x14ac:dyDescent="0.25">
      <c r="A7" s="8">
        <v>1</v>
      </c>
      <c r="B7" s="21" t="s">
        <v>5</v>
      </c>
      <c r="C7" s="20" t="s">
        <v>831</v>
      </c>
      <c r="D7" s="9">
        <v>10</v>
      </c>
      <c r="E7" s="9">
        <v>12</v>
      </c>
      <c r="F7" s="6">
        <v>5</v>
      </c>
      <c r="G7" s="6">
        <v>5</v>
      </c>
      <c r="H7" s="9">
        <v>7</v>
      </c>
      <c r="I7" s="29">
        <f t="shared" ref="I7:I71" si="0">D7+E7+F7+G7+H7</f>
        <v>39</v>
      </c>
      <c r="J7" s="7">
        <f t="shared" ref="J7:J71" si="1">(I7/70)*100</f>
        <v>55.714285714285715</v>
      </c>
      <c r="K7" s="29">
        <v>16</v>
      </c>
      <c r="L7" s="29">
        <f t="shared" ref="L7:L71" si="2">I7+K7</f>
        <v>55</v>
      </c>
      <c r="M7" s="7">
        <f t="shared" ref="M7:M71" si="3">(L7/109)*100</f>
        <v>50.458715596330272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7.100000000000001" customHeight="1" x14ac:dyDescent="0.25">
      <c r="A8" s="8">
        <v>2</v>
      </c>
      <c r="B8" s="21" t="s">
        <v>6</v>
      </c>
      <c r="C8" s="20" t="s">
        <v>7</v>
      </c>
      <c r="D8" s="10">
        <v>14</v>
      </c>
      <c r="E8" s="10">
        <v>14</v>
      </c>
      <c r="F8" s="6">
        <v>7</v>
      </c>
      <c r="G8" s="6">
        <v>11</v>
      </c>
      <c r="H8" s="10">
        <v>16</v>
      </c>
      <c r="I8" s="29">
        <f t="shared" si="0"/>
        <v>62</v>
      </c>
      <c r="J8" s="7">
        <f t="shared" si="1"/>
        <v>88.571428571428569</v>
      </c>
      <c r="K8" s="29">
        <v>30</v>
      </c>
      <c r="L8" s="29">
        <f t="shared" si="2"/>
        <v>92</v>
      </c>
      <c r="M8" s="7">
        <f t="shared" si="3"/>
        <v>84.403669724770651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7.100000000000001" customHeight="1" x14ac:dyDescent="0.25">
      <c r="A9" s="8">
        <v>3</v>
      </c>
      <c r="B9" s="21" t="s">
        <v>8</v>
      </c>
      <c r="C9" s="20" t="s">
        <v>9</v>
      </c>
      <c r="D9" s="10">
        <v>13</v>
      </c>
      <c r="E9" s="10">
        <v>14</v>
      </c>
      <c r="F9" s="6">
        <v>7</v>
      </c>
      <c r="G9" s="6">
        <v>12</v>
      </c>
      <c r="H9" s="10">
        <v>16</v>
      </c>
      <c r="I9" s="29">
        <f t="shared" si="0"/>
        <v>62</v>
      </c>
      <c r="J9" s="7">
        <f t="shared" si="1"/>
        <v>88.571428571428569</v>
      </c>
      <c r="K9" s="29">
        <v>36</v>
      </c>
      <c r="L9" s="29">
        <f t="shared" si="2"/>
        <v>98</v>
      </c>
      <c r="M9" s="7">
        <f t="shared" si="3"/>
        <v>89.908256880733944</v>
      </c>
      <c r="N9" s="4"/>
      <c r="O9" s="4"/>
      <c r="P9" s="4"/>
      <c r="Q9" s="4"/>
      <c r="R9" s="4"/>
      <c r="S9" s="4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7.100000000000001" customHeight="1" x14ac:dyDescent="0.25">
      <c r="A10" s="8">
        <v>4</v>
      </c>
      <c r="B10" s="21" t="s">
        <v>10</v>
      </c>
      <c r="C10" s="20" t="s">
        <v>11</v>
      </c>
      <c r="D10" s="10">
        <v>13</v>
      </c>
      <c r="E10" s="10">
        <v>14</v>
      </c>
      <c r="F10" s="6">
        <v>7</v>
      </c>
      <c r="G10" s="6">
        <v>8</v>
      </c>
      <c r="H10" s="10">
        <v>11</v>
      </c>
      <c r="I10" s="29">
        <f t="shared" si="0"/>
        <v>53</v>
      </c>
      <c r="J10" s="7">
        <f t="shared" si="1"/>
        <v>75.714285714285708</v>
      </c>
      <c r="K10" s="29">
        <v>35</v>
      </c>
      <c r="L10" s="29">
        <f t="shared" si="2"/>
        <v>88</v>
      </c>
      <c r="M10" s="7">
        <f t="shared" si="3"/>
        <v>80.733944954128447</v>
      </c>
      <c r="N10" s="4"/>
      <c r="O10" s="4"/>
      <c r="P10" s="4"/>
      <c r="Q10" s="4"/>
      <c r="R10" s="4"/>
      <c r="S10" s="4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ht="17.100000000000001" customHeight="1" x14ac:dyDescent="0.25">
      <c r="A11" s="8">
        <v>5</v>
      </c>
      <c r="B11" s="21" t="s">
        <v>12</v>
      </c>
      <c r="C11" s="20" t="s">
        <v>13</v>
      </c>
      <c r="D11" s="10">
        <v>15</v>
      </c>
      <c r="E11" s="10">
        <v>15</v>
      </c>
      <c r="F11" s="6">
        <v>6</v>
      </c>
      <c r="G11" s="6">
        <v>7</v>
      </c>
      <c r="H11" s="10">
        <v>10</v>
      </c>
      <c r="I11" s="29">
        <f t="shared" si="0"/>
        <v>53</v>
      </c>
      <c r="J11" s="7">
        <f t="shared" si="1"/>
        <v>75.714285714285708</v>
      </c>
      <c r="K11" s="29">
        <v>22</v>
      </c>
      <c r="L11" s="29">
        <f t="shared" si="2"/>
        <v>75</v>
      </c>
      <c r="M11" s="7">
        <f t="shared" si="3"/>
        <v>68.807339449541288</v>
      </c>
      <c r="N11" s="4"/>
      <c r="O11" s="4"/>
      <c r="P11" s="4"/>
      <c r="Q11" s="4"/>
      <c r="R11" s="4"/>
      <c r="S11" s="4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17.100000000000001" customHeight="1" x14ac:dyDescent="0.25">
      <c r="A12" s="8">
        <v>6</v>
      </c>
      <c r="B12" s="21" t="s">
        <v>14</v>
      </c>
      <c r="C12" s="20" t="s">
        <v>15</v>
      </c>
      <c r="D12" s="10">
        <v>15</v>
      </c>
      <c r="E12" s="10">
        <v>15</v>
      </c>
      <c r="F12" s="6">
        <v>6</v>
      </c>
      <c r="G12" s="6">
        <v>12</v>
      </c>
      <c r="H12" s="10">
        <v>14</v>
      </c>
      <c r="I12" s="29">
        <f t="shared" si="0"/>
        <v>62</v>
      </c>
      <c r="J12" s="7">
        <f t="shared" si="1"/>
        <v>88.571428571428569</v>
      </c>
      <c r="K12" s="29">
        <v>23</v>
      </c>
      <c r="L12" s="29">
        <f t="shared" si="2"/>
        <v>85</v>
      </c>
      <c r="M12" s="7">
        <f t="shared" si="3"/>
        <v>77.981651376146786</v>
      </c>
      <c r="N12" s="4"/>
      <c r="O12" s="4"/>
      <c r="P12" s="4"/>
      <c r="Q12" s="4"/>
      <c r="R12" s="4"/>
      <c r="S12" s="4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17.100000000000001" customHeight="1" x14ac:dyDescent="0.25">
      <c r="A13" s="8">
        <v>7</v>
      </c>
      <c r="B13" s="21" t="s">
        <v>16</v>
      </c>
      <c r="C13" s="20" t="s">
        <v>17</v>
      </c>
      <c r="D13" s="10">
        <v>15</v>
      </c>
      <c r="E13" s="10">
        <v>16</v>
      </c>
      <c r="F13" s="6">
        <v>6</v>
      </c>
      <c r="G13" s="6">
        <v>10</v>
      </c>
      <c r="H13" s="10">
        <v>14</v>
      </c>
      <c r="I13" s="29">
        <f t="shared" si="0"/>
        <v>61</v>
      </c>
      <c r="J13" s="7">
        <f t="shared" si="1"/>
        <v>87.142857142857139</v>
      </c>
      <c r="K13" s="29">
        <v>31</v>
      </c>
      <c r="L13" s="29">
        <f t="shared" si="2"/>
        <v>92</v>
      </c>
      <c r="M13" s="7">
        <f t="shared" si="3"/>
        <v>84.403669724770651</v>
      </c>
      <c r="N13" s="4"/>
      <c r="O13" s="4"/>
      <c r="P13" s="4"/>
      <c r="Q13" s="4"/>
      <c r="R13" s="4"/>
      <c r="S13" s="4"/>
      <c r="T13" s="10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3" customFormat="1" ht="17.100000000000001" customHeight="1" x14ac:dyDescent="0.25">
      <c r="A14" s="8">
        <v>8</v>
      </c>
      <c r="B14" s="21" t="s">
        <v>18</v>
      </c>
      <c r="C14" s="20" t="s">
        <v>19</v>
      </c>
      <c r="D14" s="10">
        <v>16</v>
      </c>
      <c r="E14" s="10">
        <v>17</v>
      </c>
      <c r="F14" s="6">
        <v>7</v>
      </c>
      <c r="G14" s="6">
        <v>13</v>
      </c>
      <c r="H14" s="10">
        <v>17</v>
      </c>
      <c r="I14" s="29">
        <f t="shared" si="0"/>
        <v>70</v>
      </c>
      <c r="J14" s="7">
        <f t="shared" si="1"/>
        <v>100</v>
      </c>
      <c r="K14" s="29">
        <v>39</v>
      </c>
      <c r="L14" s="29">
        <f t="shared" si="2"/>
        <v>109</v>
      </c>
      <c r="M14" s="7">
        <f t="shared" si="3"/>
        <v>100</v>
      </c>
      <c r="N14" s="2"/>
      <c r="O14" s="2"/>
      <c r="P14" s="2"/>
      <c r="Q14" s="2"/>
      <c r="R14" s="2"/>
      <c r="S14" s="2"/>
      <c r="T14" s="10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7.100000000000001" customHeight="1" x14ac:dyDescent="0.25">
      <c r="A15" s="8">
        <v>9</v>
      </c>
      <c r="B15" s="21" t="s">
        <v>20</v>
      </c>
      <c r="C15" s="20" t="s">
        <v>21</v>
      </c>
      <c r="D15" s="10">
        <v>13</v>
      </c>
      <c r="E15" s="10">
        <v>17</v>
      </c>
      <c r="F15" s="6">
        <v>7</v>
      </c>
      <c r="G15" s="6">
        <v>12</v>
      </c>
      <c r="H15" s="10">
        <v>17</v>
      </c>
      <c r="I15" s="29">
        <f t="shared" si="0"/>
        <v>66</v>
      </c>
      <c r="J15" s="7">
        <f t="shared" si="1"/>
        <v>94.285714285714278</v>
      </c>
      <c r="K15" s="29">
        <v>39</v>
      </c>
      <c r="L15" s="29">
        <f t="shared" si="2"/>
        <v>105</v>
      </c>
      <c r="M15" s="7">
        <f t="shared" si="3"/>
        <v>96.330275229357795</v>
      </c>
      <c r="N15" s="4"/>
      <c r="O15" s="4"/>
      <c r="P15" s="4"/>
      <c r="Q15" s="4"/>
      <c r="R15" s="4"/>
      <c r="S15" s="4"/>
      <c r="T15" s="10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7.100000000000001" customHeight="1" x14ac:dyDescent="0.25">
      <c r="A16" s="8">
        <v>10</v>
      </c>
      <c r="B16" s="22" t="s">
        <v>22</v>
      </c>
      <c r="C16" s="23" t="s">
        <v>23</v>
      </c>
      <c r="D16" s="10">
        <v>12</v>
      </c>
      <c r="E16" s="10">
        <v>12</v>
      </c>
      <c r="F16" s="6">
        <v>4</v>
      </c>
      <c r="G16" s="6">
        <v>5</v>
      </c>
      <c r="H16" s="10">
        <v>7</v>
      </c>
      <c r="I16" s="29">
        <f t="shared" si="0"/>
        <v>40</v>
      </c>
      <c r="J16" s="7">
        <f t="shared" si="1"/>
        <v>57.142857142857139</v>
      </c>
      <c r="K16" s="29">
        <v>14</v>
      </c>
      <c r="L16" s="29">
        <f t="shared" si="2"/>
        <v>54</v>
      </c>
      <c r="M16" s="7">
        <f t="shared" si="3"/>
        <v>49.541284403669728</v>
      </c>
      <c r="N16" s="4"/>
      <c r="O16" s="4"/>
      <c r="P16" s="4"/>
      <c r="Q16" s="4"/>
      <c r="R16" s="4"/>
      <c r="S16" s="4"/>
      <c r="T16" s="10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3" customFormat="1" ht="17.100000000000001" customHeight="1" x14ac:dyDescent="0.25">
      <c r="A17" s="8">
        <v>11</v>
      </c>
      <c r="B17" s="21" t="s">
        <v>24</v>
      </c>
      <c r="C17" s="20" t="s">
        <v>25</v>
      </c>
      <c r="D17" s="10">
        <v>12</v>
      </c>
      <c r="E17" s="10">
        <v>12</v>
      </c>
      <c r="F17" s="6">
        <v>3</v>
      </c>
      <c r="G17" s="6">
        <v>7</v>
      </c>
      <c r="H17" s="10">
        <v>7</v>
      </c>
      <c r="I17" s="29">
        <f t="shared" si="0"/>
        <v>41</v>
      </c>
      <c r="J17" s="7">
        <f t="shared" si="1"/>
        <v>58.571428571428577</v>
      </c>
      <c r="K17" s="29">
        <v>22</v>
      </c>
      <c r="L17" s="29">
        <f t="shared" si="2"/>
        <v>63</v>
      </c>
      <c r="M17" s="7">
        <f t="shared" si="3"/>
        <v>57.798165137614674</v>
      </c>
      <c r="N17" s="2"/>
      <c r="O17" s="2"/>
      <c r="P17" s="2"/>
      <c r="Q17" s="2"/>
      <c r="R17" s="2"/>
      <c r="S17" s="2"/>
      <c r="T17" s="10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7.100000000000001" customHeight="1" x14ac:dyDescent="0.25">
      <c r="A18" s="8">
        <v>12</v>
      </c>
      <c r="B18" s="21" t="s">
        <v>26</v>
      </c>
      <c r="C18" s="20" t="s">
        <v>27</v>
      </c>
      <c r="D18" s="10">
        <v>12</v>
      </c>
      <c r="E18" s="10">
        <v>13</v>
      </c>
      <c r="F18" s="6">
        <v>7</v>
      </c>
      <c r="G18" s="6">
        <v>9</v>
      </c>
      <c r="H18" s="10">
        <v>12</v>
      </c>
      <c r="I18" s="29">
        <f t="shared" si="0"/>
        <v>53</v>
      </c>
      <c r="J18" s="7">
        <f t="shared" si="1"/>
        <v>75.714285714285708</v>
      </c>
      <c r="K18" s="29">
        <v>17</v>
      </c>
      <c r="L18" s="29">
        <f t="shared" si="2"/>
        <v>70</v>
      </c>
      <c r="M18" s="7">
        <f t="shared" si="3"/>
        <v>64.22018348623854</v>
      </c>
      <c r="N18" s="4"/>
      <c r="O18" s="4"/>
      <c r="P18" s="4"/>
      <c r="Q18" s="4"/>
      <c r="R18" s="4"/>
      <c r="S18" s="4"/>
      <c r="T18" s="10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3" customFormat="1" ht="17.100000000000001" customHeight="1" x14ac:dyDescent="0.25">
      <c r="A19" s="8">
        <v>13</v>
      </c>
      <c r="B19" s="21" t="s">
        <v>28</v>
      </c>
      <c r="C19" s="20" t="s">
        <v>29</v>
      </c>
      <c r="D19" s="10">
        <v>10</v>
      </c>
      <c r="E19" s="10">
        <v>11</v>
      </c>
      <c r="F19" s="6">
        <v>5</v>
      </c>
      <c r="G19" s="6">
        <v>9</v>
      </c>
      <c r="H19" s="10">
        <v>8</v>
      </c>
      <c r="I19" s="29">
        <f t="shared" si="0"/>
        <v>43</v>
      </c>
      <c r="J19" s="7">
        <f t="shared" si="1"/>
        <v>61.428571428571431</v>
      </c>
      <c r="K19" s="29">
        <v>28</v>
      </c>
      <c r="L19" s="29">
        <f t="shared" si="2"/>
        <v>71</v>
      </c>
      <c r="M19" s="7">
        <f t="shared" si="3"/>
        <v>65.137614678899084</v>
      </c>
      <c r="N19" s="2"/>
      <c r="O19" s="2"/>
      <c r="P19" s="2"/>
      <c r="Q19" s="2"/>
      <c r="R19" s="2"/>
      <c r="S19" s="2"/>
      <c r="T19" s="10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7.100000000000001" customHeight="1" x14ac:dyDescent="0.25">
      <c r="A20" s="8">
        <v>14</v>
      </c>
      <c r="B20" s="21" t="s">
        <v>30</v>
      </c>
      <c r="C20" s="20" t="s">
        <v>31</v>
      </c>
      <c r="D20" s="10">
        <v>0</v>
      </c>
      <c r="E20" s="10">
        <v>0</v>
      </c>
      <c r="F20" s="6">
        <v>0</v>
      </c>
      <c r="G20" s="6">
        <v>0</v>
      </c>
      <c r="H20" s="10">
        <v>0</v>
      </c>
      <c r="I20" s="29">
        <f t="shared" si="0"/>
        <v>0</v>
      </c>
      <c r="J20" s="7">
        <f t="shared" si="1"/>
        <v>0</v>
      </c>
      <c r="K20" s="29">
        <v>1</v>
      </c>
      <c r="L20" s="29">
        <f t="shared" si="2"/>
        <v>1</v>
      </c>
      <c r="M20" s="7">
        <f t="shared" si="3"/>
        <v>0.91743119266055051</v>
      </c>
      <c r="N20" s="4"/>
      <c r="O20" s="4"/>
      <c r="P20" s="4"/>
      <c r="Q20" s="4"/>
      <c r="R20" s="4"/>
      <c r="S20" s="4"/>
      <c r="T20" s="1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7.100000000000001" customHeight="1" x14ac:dyDescent="0.25">
      <c r="A21" s="8">
        <v>15</v>
      </c>
      <c r="B21" s="21" t="s">
        <v>32</v>
      </c>
      <c r="C21" s="20" t="s">
        <v>33</v>
      </c>
      <c r="D21" s="10">
        <v>2</v>
      </c>
      <c r="E21" s="10">
        <v>2</v>
      </c>
      <c r="F21" s="6">
        <v>0</v>
      </c>
      <c r="G21" s="6">
        <v>0</v>
      </c>
      <c r="H21" s="10">
        <v>2</v>
      </c>
      <c r="I21" s="29">
        <f t="shared" si="0"/>
        <v>6</v>
      </c>
      <c r="J21" s="7">
        <f t="shared" si="1"/>
        <v>8.5714285714285712</v>
      </c>
      <c r="K21" s="29">
        <v>4</v>
      </c>
      <c r="L21" s="29">
        <f t="shared" si="2"/>
        <v>10</v>
      </c>
      <c r="M21" s="7">
        <f t="shared" si="3"/>
        <v>9.1743119266055047</v>
      </c>
      <c r="N21" s="4"/>
      <c r="O21" s="4"/>
      <c r="P21" s="4"/>
      <c r="Q21" s="4"/>
      <c r="R21" s="4"/>
      <c r="S21" s="4"/>
      <c r="T21" s="1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3" customFormat="1" ht="17.100000000000001" customHeight="1" x14ac:dyDescent="0.25">
      <c r="A22" s="8">
        <v>16</v>
      </c>
      <c r="B22" s="21" t="s">
        <v>34</v>
      </c>
      <c r="C22" s="20" t="s">
        <v>35</v>
      </c>
      <c r="D22" s="10">
        <v>16</v>
      </c>
      <c r="E22" s="10">
        <v>11</v>
      </c>
      <c r="F22" s="6">
        <v>7</v>
      </c>
      <c r="G22" s="6">
        <v>13</v>
      </c>
      <c r="H22" s="10">
        <v>17</v>
      </c>
      <c r="I22" s="29">
        <f t="shared" si="0"/>
        <v>64</v>
      </c>
      <c r="J22" s="7">
        <f t="shared" si="1"/>
        <v>91.428571428571431</v>
      </c>
      <c r="K22" s="29">
        <v>39</v>
      </c>
      <c r="L22" s="29">
        <f t="shared" si="2"/>
        <v>103</v>
      </c>
      <c r="M22" s="7">
        <f t="shared" si="3"/>
        <v>94.495412844036693</v>
      </c>
      <c r="N22" s="2"/>
      <c r="O22" s="2"/>
      <c r="P22" s="2"/>
      <c r="Q22" s="2"/>
      <c r="R22" s="2"/>
      <c r="S22" s="2"/>
      <c r="T22" s="10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3" customFormat="1" ht="17.100000000000001" customHeight="1" x14ac:dyDescent="0.25">
      <c r="A23" s="8">
        <v>17</v>
      </c>
      <c r="B23" s="21" t="s">
        <v>36</v>
      </c>
      <c r="C23" s="20" t="s">
        <v>37</v>
      </c>
      <c r="D23" s="10">
        <v>14</v>
      </c>
      <c r="E23" s="10">
        <v>13</v>
      </c>
      <c r="F23" s="6">
        <v>5</v>
      </c>
      <c r="G23" s="6">
        <v>8</v>
      </c>
      <c r="H23" s="10">
        <v>12</v>
      </c>
      <c r="I23" s="29">
        <f t="shared" si="0"/>
        <v>52</v>
      </c>
      <c r="J23" s="7">
        <f t="shared" si="1"/>
        <v>74.285714285714292</v>
      </c>
      <c r="K23" s="29">
        <v>39</v>
      </c>
      <c r="L23" s="29">
        <f t="shared" si="2"/>
        <v>91</v>
      </c>
      <c r="M23" s="7">
        <f t="shared" si="3"/>
        <v>83.486238532110093</v>
      </c>
      <c r="N23" s="2"/>
      <c r="O23" s="2"/>
      <c r="P23" s="2"/>
      <c r="Q23" s="2"/>
      <c r="R23" s="2"/>
      <c r="S23" s="2"/>
      <c r="T23" s="10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7.100000000000001" customHeight="1" x14ac:dyDescent="0.25">
      <c r="A24" s="8">
        <v>18</v>
      </c>
      <c r="B24" s="21" t="s">
        <v>38</v>
      </c>
      <c r="C24" s="20" t="s">
        <v>39</v>
      </c>
      <c r="D24" s="10">
        <v>13</v>
      </c>
      <c r="E24" s="10">
        <v>17</v>
      </c>
      <c r="F24" s="6">
        <v>7</v>
      </c>
      <c r="G24" s="6">
        <v>11</v>
      </c>
      <c r="H24" s="10">
        <v>15</v>
      </c>
      <c r="I24" s="29">
        <f t="shared" si="0"/>
        <v>63</v>
      </c>
      <c r="J24" s="7">
        <f t="shared" si="1"/>
        <v>90</v>
      </c>
      <c r="K24" s="29">
        <v>28</v>
      </c>
      <c r="L24" s="29">
        <f t="shared" si="2"/>
        <v>91</v>
      </c>
      <c r="M24" s="7">
        <f t="shared" si="3"/>
        <v>83.486238532110093</v>
      </c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7.100000000000001" customHeight="1" x14ac:dyDescent="0.25">
      <c r="A25" s="8">
        <v>19</v>
      </c>
      <c r="B25" s="21" t="s">
        <v>40</v>
      </c>
      <c r="C25" s="20" t="s">
        <v>41</v>
      </c>
      <c r="D25" s="10">
        <v>3</v>
      </c>
      <c r="E25" s="10">
        <v>0</v>
      </c>
      <c r="F25" s="6">
        <v>0</v>
      </c>
      <c r="G25" s="6">
        <v>0</v>
      </c>
      <c r="H25" s="10">
        <v>0</v>
      </c>
      <c r="I25" s="29">
        <f t="shared" si="0"/>
        <v>3</v>
      </c>
      <c r="J25" s="7">
        <f t="shared" si="1"/>
        <v>4.2857142857142856</v>
      </c>
      <c r="K25" s="29">
        <v>2</v>
      </c>
      <c r="L25" s="29">
        <f t="shared" si="2"/>
        <v>5</v>
      </c>
      <c r="M25" s="7">
        <f t="shared" si="3"/>
        <v>4.5871559633027523</v>
      </c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3" customFormat="1" ht="17.100000000000001" customHeight="1" x14ac:dyDescent="0.25">
      <c r="A26" s="8">
        <v>20</v>
      </c>
      <c r="B26" s="21" t="s">
        <v>42</v>
      </c>
      <c r="C26" s="20" t="s">
        <v>43</v>
      </c>
      <c r="D26" s="10">
        <v>14</v>
      </c>
      <c r="E26" s="10">
        <v>14</v>
      </c>
      <c r="F26" s="6">
        <v>5</v>
      </c>
      <c r="G26" s="6">
        <v>8</v>
      </c>
      <c r="H26" s="10">
        <v>12</v>
      </c>
      <c r="I26" s="29">
        <f t="shared" si="0"/>
        <v>53</v>
      </c>
      <c r="J26" s="7">
        <f t="shared" si="1"/>
        <v>75.714285714285708</v>
      </c>
      <c r="K26" s="29">
        <v>30</v>
      </c>
      <c r="L26" s="29">
        <f t="shared" si="2"/>
        <v>83</v>
      </c>
      <c r="M26" s="7">
        <f t="shared" si="3"/>
        <v>76.146788990825684</v>
      </c>
      <c r="N26" s="2"/>
      <c r="O26" s="2"/>
      <c r="P26" s="2"/>
      <c r="Q26" s="2"/>
      <c r="R26" s="2"/>
      <c r="S26" s="2"/>
      <c r="T26" s="10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7.100000000000001" customHeight="1" x14ac:dyDescent="0.25">
      <c r="A27" s="8">
        <v>21</v>
      </c>
      <c r="B27" s="21" t="s">
        <v>44</v>
      </c>
      <c r="C27" s="20" t="s">
        <v>45</v>
      </c>
      <c r="D27" s="10">
        <v>15</v>
      </c>
      <c r="E27" s="10">
        <v>16</v>
      </c>
      <c r="F27" s="6">
        <v>7</v>
      </c>
      <c r="G27" s="6">
        <v>12</v>
      </c>
      <c r="H27" s="10">
        <v>17</v>
      </c>
      <c r="I27" s="29">
        <f t="shared" si="0"/>
        <v>67</v>
      </c>
      <c r="J27" s="7">
        <f t="shared" si="1"/>
        <v>95.714285714285722</v>
      </c>
      <c r="K27" s="29">
        <v>30</v>
      </c>
      <c r="L27" s="29">
        <f t="shared" si="2"/>
        <v>97</v>
      </c>
      <c r="M27" s="7">
        <f t="shared" si="3"/>
        <v>88.9908256880734</v>
      </c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ht="17.100000000000001" customHeight="1" x14ac:dyDescent="0.25">
      <c r="A28" s="8">
        <v>22</v>
      </c>
      <c r="B28" s="21" t="s">
        <v>46</v>
      </c>
      <c r="C28" s="20" t="s">
        <v>47</v>
      </c>
      <c r="D28" s="10">
        <v>10</v>
      </c>
      <c r="E28" s="10">
        <v>12</v>
      </c>
      <c r="F28" s="6">
        <v>3</v>
      </c>
      <c r="G28" s="6">
        <v>4</v>
      </c>
      <c r="H28" s="10">
        <v>4</v>
      </c>
      <c r="I28" s="29">
        <f t="shared" si="0"/>
        <v>33</v>
      </c>
      <c r="J28" s="7">
        <f t="shared" si="1"/>
        <v>47.142857142857139</v>
      </c>
      <c r="K28" s="29">
        <v>10</v>
      </c>
      <c r="L28" s="29">
        <f t="shared" si="2"/>
        <v>43</v>
      </c>
      <c r="M28" s="7">
        <f t="shared" si="3"/>
        <v>39.449541284403672</v>
      </c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ht="17.100000000000001" customHeight="1" x14ac:dyDescent="0.25">
      <c r="A29" s="8">
        <v>23</v>
      </c>
      <c r="B29" s="21" t="s">
        <v>48</v>
      </c>
      <c r="C29" s="20" t="s">
        <v>49</v>
      </c>
      <c r="D29" s="10">
        <v>13</v>
      </c>
      <c r="E29" s="10">
        <v>10</v>
      </c>
      <c r="F29" s="6">
        <v>3</v>
      </c>
      <c r="G29" s="6">
        <v>8</v>
      </c>
      <c r="H29" s="10">
        <v>10</v>
      </c>
      <c r="I29" s="29">
        <f t="shared" si="0"/>
        <v>44</v>
      </c>
      <c r="J29" s="7">
        <f t="shared" si="1"/>
        <v>62.857142857142854</v>
      </c>
      <c r="K29" s="29">
        <v>23</v>
      </c>
      <c r="L29" s="29">
        <f t="shared" si="2"/>
        <v>67</v>
      </c>
      <c r="M29" s="7">
        <f t="shared" si="3"/>
        <v>61.467889908256879</v>
      </c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17.100000000000001" customHeight="1" x14ac:dyDescent="0.25">
      <c r="A30" s="8">
        <v>24</v>
      </c>
      <c r="B30" s="21" t="s">
        <v>50</v>
      </c>
      <c r="C30" s="24" t="s">
        <v>51</v>
      </c>
      <c r="D30" s="10">
        <v>15</v>
      </c>
      <c r="E30" s="10">
        <v>14</v>
      </c>
      <c r="F30" s="6">
        <v>6</v>
      </c>
      <c r="G30" s="6">
        <v>10</v>
      </c>
      <c r="H30" s="10">
        <v>13</v>
      </c>
      <c r="I30" s="29">
        <f t="shared" si="0"/>
        <v>58</v>
      </c>
      <c r="J30" s="7">
        <f t="shared" si="1"/>
        <v>82.857142857142861</v>
      </c>
      <c r="K30" s="29">
        <v>26</v>
      </c>
      <c r="L30" s="29">
        <f t="shared" si="2"/>
        <v>84</v>
      </c>
      <c r="M30" s="7">
        <f t="shared" si="3"/>
        <v>77.064220183486242</v>
      </c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17.100000000000001" customHeight="1" x14ac:dyDescent="0.25">
      <c r="A31" s="8">
        <v>25</v>
      </c>
      <c r="B31" s="21" t="s">
        <v>52</v>
      </c>
      <c r="C31" s="20" t="s">
        <v>53</v>
      </c>
      <c r="D31" s="10">
        <v>10</v>
      </c>
      <c r="E31" s="10">
        <v>14</v>
      </c>
      <c r="F31" s="6">
        <v>5</v>
      </c>
      <c r="G31" s="6">
        <v>5</v>
      </c>
      <c r="H31" s="10">
        <v>8</v>
      </c>
      <c r="I31" s="29">
        <f t="shared" si="0"/>
        <v>42</v>
      </c>
      <c r="J31" s="7">
        <f t="shared" si="1"/>
        <v>60</v>
      </c>
      <c r="K31" s="29">
        <v>18</v>
      </c>
      <c r="L31" s="29">
        <f t="shared" si="2"/>
        <v>60</v>
      </c>
      <c r="M31" s="7">
        <f t="shared" si="3"/>
        <v>55.045871559633028</v>
      </c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7.100000000000001" customHeight="1" x14ac:dyDescent="0.25">
      <c r="A32" s="8">
        <v>26</v>
      </c>
      <c r="B32" s="21" t="s">
        <v>54</v>
      </c>
      <c r="C32" s="20" t="s">
        <v>55</v>
      </c>
      <c r="D32" s="10">
        <v>13</v>
      </c>
      <c r="E32" s="10">
        <v>14</v>
      </c>
      <c r="F32" s="6">
        <v>5</v>
      </c>
      <c r="G32" s="6">
        <v>9</v>
      </c>
      <c r="H32" s="10">
        <v>11</v>
      </c>
      <c r="I32" s="29">
        <f t="shared" si="0"/>
        <v>52</v>
      </c>
      <c r="J32" s="7">
        <f t="shared" si="1"/>
        <v>74.285714285714292</v>
      </c>
      <c r="K32" s="29">
        <v>31</v>
      </c>
      <c r="L32" s="29">
        <f t="shared" si="2"/>
        <v>83</v>
      </c>
      <c r="M32" s="7">
        <f t="shared" si="3"/>
        <v>76.146788990825684</v>
      </c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7.100000000000001" customHeight="1" x14ac:dyDescent="0.25">
      <c r="A33" s="8">
        <v>27</v>
      </c>
      <c r="B33" s="21" t="s">
        <v>56</v>
      </c>
      <c r="C33" s="20" t="s">
        <v>57</v>
      </c>
      <c r="D33" s="10">
        <v>11</v>
      </c>
      <c r="E33" s="10">
        <v>12</v>
      </c>
      <c r="F33" s="6">
        <v>5</v>
      </c>
      <c r="G33" s="6">
        <v>10</v>
      </c>
      <c r="H33" s="10">
        <v>14</v>
      </c>
      <c r="I33" s="29">
        <f t="shared" si="0"/>
        <v>52</v>
      </c>
      <c r="J33" s="7">
        <f t="shared" si="1"/>
        <v>74.285714285714292</v>
      </c>
      <c r="K33" s="29">
        <v>28</v>
      </c>
      <c r="L33" s="29">
        <f t="shared" si="2"/>
        <v>80</v>
      </c>
      <c r="M33" s="7">
        <f t="shared" si="3"/>
        <v>73.394495412844037</v>
      </c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ht="17.100000000000001" customHeight="1" x14ac:dyDescent="0.25">
      <c r="A34" s="8">
        <v>28</v>
      </c>
      <c r="B34" s="21" t="s">
        <v>58</v>
      </c>
      <c r="C34" s="20" t="s">
        <v>59</v>
      </c>
      <c r="D34" s="10">
        <v>9</v>
      </c>
      <c r="E34" s="10">
        <v>8</v>
      </c>
      <c r="F34" s="6">
        <v>4</v>
      </c>
      <c r="G34" s="6">
        <v>9</v>
      </c>
      <c r="H34" s="10">
        <v>12</v>
      </c>
      <c r="I34" s="29">
        <f t="shared" si="0"/>
        <v>42</v>
      </c>
      <c r="J34" s="7">
        <f t="shared" si="1"/>
        <v>60</v>
      </c>
      <c r="K34" s="29">
        <v>25</v>
      </c>
      <c r="L34" s="29">
        <f t="shared" si="2"/>
        <v>67</v>
      </c>
      <c r="M34" s="7">
        <f t="shared" si="3"/>
        <v>61.467889908256879</v>
      </c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ht="17.100000000000001" customHeight="1" x14ac:dyDescent="0.25">
      <c r="A35" s="8">
        <v>29</v>
      </c>
      <c r="B35" s="21" t="s">
        <v>60</v>
      </c>
      <c r="C35" s="20" t="s">
        <v>61</v>
      </c>
      <c r="D35" s="10">
        <v>16</v>
      </c>
      <c r="E35" s="10">
        <v>17</v>
      </c>
      <c r="F35" s="6">
        <v>7</v>
      </c>
      <c r="G35" s="6">
        <v>13</v>
      </c>
      <c r="H35" s="10">
        <v>17</v>
      </c>
      <c r="I35" s="29">
        <f t="shared" si="0"/>
        <v>70</v>
      </c>
      <c r="J35" s="7">
        <f t="shared" si="1"/>
        <v>100</v>
      </c>
      <c r="K35" s="29">
        <v>28</v>
      </c>
      <c r="L35" s="29">
        <f t="shared" si="2"/>
        <v>98</v>
      </c>
      <c r="M35" s="7">
        <f t="shared" si="3"/>
        <v>89.908256880733944</v>
      </c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7.100000000000001" customHeight="1" x14ac:dyDescent="0.25">
      <c r="A36" s="8">
        <v>30</v>
      </c>
      <c r="B36" s="21" t="s">
        <v>62</v>
      </c>
      <c r="C36" s="20" t="s">
        <v>63</v>
      </c>
      <c r="D36" s="10">
        <v>14</v>
      </c>
      <c r="E36" s="10">
        <v>16</v>
      </c>
      <c r="F36" s="6">
        <v>7</v>
      </c>
      <c r="G36" s="6">
        <v>10</v>
      </c>
      <c r="H36" s="10">
        <v>13</v>
      </c>
      <c r="I36" s="29">
        <f t="shared" si="0"/>
        <v>60</v>
      </c>
      <c r="J36" s="7">
        <f t="shared" si="1"/>
        <v>85.714285714285708</v>
      </c>
      <c r="K36" s="29">
        <v>22</v>
      </c>
      <c r="L36" s="29">
        <f t="shared" si="2"/>
        <v>82</v>
      </c>
      <c r="M36" s="7">
        <f t="shared" si="3"/>
        <v>75.22935779816514</v>
      </c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7.100000000000001" customHeight="1" x14ac:dyDescent="0.25">
      <c r="A37" s="8">
        <v>31</v>
      </c>
      <c r="B37" s="21" t="s">
        <v>64</v>
      </c>
      <c r="C37" s="20" t="s">
        <v>65</v>
      </c>
      <c r="D37" s="10">
        <v>11</v>
      </c>
      <c r="E37" s="10">
        <v>14</v>
      </c>
      <c r="F37" s="6">
        <v>6</v>
      </c>
      <c r="G37" s="6">
        <v>7</v>
      </c>
      <c r="H37" s="10">
        <v>12</v>
      </c>
      <c r="I37" s="29">
        <f t="shared" si="0"/>
        <v>50</v>
      </c>
      <c r="J37" s="7">
        <f t="shared" si="1"/>
        <v>71.428571428571431</v>
      </c>
      <c r="K37" s="29">
        <v>29</v>
      </c>
      <c r="L37" s="29">
        <f t="shared" si="2"/>
        <v>79</v>
      </c>
      <c r="M37" s="7">
        <f t="shared" si="3"/>
        <v>72.477064220183479</v>
      </c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7.100000000000001" customHeight="1" x14ac:dyDescent="0.25">
      <c r="A38" s="8">
        <v>32</v>
      </c>
      <c r="B38" s="21" t="s">
        <v>66</v>
      </c>
      <c r="C38" s="20" t="s">
        <v>67</v>
      </c>
      <c r="D38" s="10">
        <v>16</v>
      </c>
      <c r="E38" s="10">
        <v>16</v>
      </c>
      <c r="F38" s="6">
        <v>7</v>
      </c>
      <c r="G38" s="6">
        <v>11</v>
      </c>
      <c r="H38" s="10">
        <v>14</v>
      </c>
      <c r="I38" s="29">
        <f t="shared" si="0"/>
        <v>64</v>
      </c>
      <c r="J38" s="7">
        <f t="shared" si="1"/>
        <v>91.428571428571431</v>
      </c>
      <c r="K38" s="29">
        <v>17</v>
      </c>
      <c r="L38" s="29">
        <f t="shared" si="2"/>
        <v>81</v>
      </c>
      <c r="M38" s="7">
        <f t="shared" si="3"/>
        <v>74.311926605504581</v>
      </c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7.100000000000001" customHeight="1" x14ac:dyDescent="0.25">
      <c r="A39" s="8">
        <v>33</v>
      </c>
      <c r="B39" s="21" t="s">
        <v>68</v>
      </c>
      <c r="C39" s="20" t="s">
        <v>69</v>
      </c>
      <c r="D39" s="10">
        <v>4</v>
      </c>
      <c r="E39" s="10">
        <v>4</v>
      </c>
      <c r="F39" s="6">
        <v>4</v>
      </c>
      <c r="G39" s="6">
        <v>5</v>
      </c>
      <c r="H39" s="10">
        <v>7</v>
      </c>
      <c r="I39" s="29">
        <f t="shared" si="0"/>
        <v>24</v>
      </c>
      <c r="J39" s="7">
        <f t="shared" si="1"/>
        <v>34.285714285714285</v>
      </c>
      <c r="K39" s="29">
        <v>38</v>
      </c>
      <c r="L39" s="29">
        <f t="shared" si="2"/>
        <v>62</v>
      </c>
      <c r="M39" s="7">
        <f t="shared" si="3"/>
        <v>56.88073394495413</v>
      </c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3" customFormat="1" ht="17.100000000000001" customHeight="1" x14ac:dyDescent="0.25">
      <c r="A40" s="8">
        <v>34</v>
      </c>
      <c r="B40" s="21" t="s">
        <v>70</v>
      </c>
      <c r="C40" s="24" t="s">
        <v>71</v>
      </c>
      <c r="D40" s="10">
        <v>8</v>
      </c>
      <c r="E40" s="10">
        <v>8</v>
      </c>
      <c r="F40" s="6">
        <v>4</v>
      </c>
      <c r="G40" s="6">
        <v>5</v>
      </c>
      <c r="H40" s="10">
        <v>7</v>
      </c>
      <c r="I40" s="29">
        <f t="shared" si="0"/>
        <v>32</v>
      </c>
      <c r="J40" s="7">
        <f t="shared" si="1"/>
        <v>45.714285714285715</v>
      </c>
      <c r="K40" s="29">
        <v>7</v>
      </c>
      <c r="L40" s="29">
        <f t="shared" si="2"/>
        <v>39</v>
      </c>
      <c r="M40" s="7">
        <f t="shared" si="3"/>
        <v>35.779816513761467</v>
      </c>
      <c r="N40" s="2"/>
      <c r="O40" s="2"/>
      <c r="P40" s="2"/>
      <c r="Q40" s="2"/>
      <c r="R40" s="2"/>
      <c r="S40" s="2"/>
      <c r="T40" s="10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7.100000000000001" customHeight="1" x14ac:dyDescent="0.25">
      <c r="A41" s="8">
        <v>35</v>
      </c>
      <c r="B41" s="21" t="s">
        <v>72</v>
      </c>
      <c r="C41" s="20" t="s">
        <v>73</v>
      </c>
      <c r="D41" s="10">
        <v>11</v>
      </c>
      <c r="E41" s="10">
        <v>14</v>
      </c>
      <c r="F41" s="6">
        <v>5</v>
      </c>
      <c r="G41" s="6">
        <v>8</v>
      </c>
      <c r="H41" s="10">
        <v>11</v>
      </c>
      <c r="I41" s="29">
        <f t="shared" si="0"/>
        <v>49</v>
      </c>
      <c r="J41" s="7">
        <f t="shared" si="1"/>
        <v>70</v>
      </c>
      <c r="K41" s="29">
        <v>21</v>
      </c>
      <c r="L41" s="29">
        <f t="shared" si="2"/>
        <v>70</v>
      </c>
      <c r="M41" s="7">
        <f t="shared" si="3"/>
        <v>64.22018348623854</v>
      </c>
      <c r="N41" s="4"/>
      <c r="O41" s="4"/>
      <c r="P41" s="4"/>
      <c r="Q41" s="4"/>
      <c r="R41" s="4"/>
      <c r="S41" s="4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3" customFormat="1" ht="17.100000000000001" customHeight="1" x14ac:dyDescent="0.25">
      <c r="A42" s="8">
        <v>36</v>
      </c>
      <c r="B42" s="21" t="s">
        <v>74</v>
      </c>
      <c r="C42" s="20" t="s">
        <v>75</v>
      </c>
      <c r="D42" s="10">
        <v>16</v>
      </c>
      <c r="E42" s="10">
        <v>11</v>
      </c>
      <c r="F42" s="6">
        <v>6</v>
      </c>
      <c r="G42" s="6">
        <v>11</v>
      </c>
      <c r="H42" s="10">
        <v>13</v>
      </c>
      <c r="I42" s="29">
        <f t="shared" si="0"/>
        <v>57</v>
      </c>
      <c r="J42" s="7">
        <f t="shared" si="1"/>
        <v>81.428571428571431</v>
      </c>
      <c r="K42" s="29">
        <v>35</v>
      </c>
      <c r="L42" s="29">
        <f t="shared" si="2"/>
        <v>92</v>
      </c>
      <c r="M42" s="7">
        <f t="shared" si="3"/>
        <v>84.403669724770651</v>
      </c>
      <c r="N42" s="2"/>
      <c r="O42" s="2"/>
      <c r="P42" s="2"/>
      <c r="Q42" s="2"/>
      <c r="R42" s="2"/>
      <c r="S42" s="2"/>
      <c r="T42" s="10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7.100000000000001" customHeight="1" x14ac:dyDescent="0.25">
      <c r="A43" s="8">
        <v>37</v>
      </c>
      <c r="B43" s="21" t="s">
        <v>76</v>
      </c>
      <c r="C43" s="20" t="s">
        <v>77</v>
      </c>
      <c r="D43" s="10">
        <v>16</v>
      </c>
      <c r="E43" s="10">
        <v>15</v>
      </c>
      <c r="F43" s="6">
        <v>7</v>
      </c>
      <c r="G43" s="6">
        <v>9</v>
      </c>
      <c r="H43" s="10">
        <v>14</v>
      </c>
      <c r="I43" s="29">
        <f t="shared" si="0"/>
        <v>61</v>
      </c>
      <c r="J43" s="7">
        <f t="shared" si="1"/>
        <v>87.142857142857139</v>
      </c>
      <c r="K43" s="29">
        <v>35</v>
      </c>
      <c r="L43" s="29">
        <f t="shared" si="2"/>
        <v>96</v>
      </c>
      <c r="M43" s="7">
        <f t="shared" si="3"/>
        <v>88.073394495412856</v>
      </c>
      <c r="N43" s="4"/>
      <c r="O43" s="4"/>
      <c r="P43" s="4"/>
      <c r="Q43" s="4"/>
      <c r="R43" s="4"/>
      <c r="S43" s="4"/>
      <c r="T43" s="10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7.100000000000001" customHeight="1" x14ac:dyDescent="0.25">
      <c r="A44" s="8">
        <v>38</v>
      </c>
      <c r="B44" s="21" t="s">
        <v>78</v>
      </c>
      <c r="C44" s="20" t="s">
        <v>832</v>
      </c>
      <c r="D44" s="10">
        <v>13</v>
      </c>
      <c r="E44" s="10">
        <v>16</v>
      </c>
      <c r="F44" s="6">
        <v>5</v>
      </c>
      <c r="G44" s="6">
        <v>10</v>
      </c>
      <c r="H44" s="10">
        <v>12</v>
      </c>
      <c r="I44" s="29">
        <f t="shared" si="0"/>
        <v>56</v>
      </c>
      <c r="J44" s="7">
        <f t="shared" si="1"/>
        <v>80</v>
      </c>
      <c r="K44" s="29">
        <v>29</v>
      </c>
      <c r="L44" s="29">
        <f t="shared" si="2"/>
        <v>85</v>
      </c>
      <c r="M44" s="7">
        <f t="shared" si="3"/>
        <v>77.981651376146786</v>
      </c>
      <c r="N44" s="4"/>
      <c r="O44" s="4"/>
      <c r="P44" s="4"/>
      <c r="Q44" s="4"/>
      <c r="R44" s="4"/>
      <c r="S44" s="4"/>
      <c r="T44" s="10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7.100000000000001" customHeight="1" x14ac:dyDescent="0.25">
      <c r="A45" s="8">
        <v>39</v>
      </c>
      <c r="B45" s="21" t="s">
        <v>79</v>
      </c>
      <c r="C45" s="20" t="s">
        <v>80</v>
      </c>
      <c r="D45" s="10">
        <v>12</v>
      </c>
      <c r="E45" s="10">
        <v>12</v>
      </c>
      <c r="F45" s="6">
        <v>3</v>
      </c>
      <c r="G45" s="6">
        <v>10</v>
      </c>
      <c r="H45" s="10">
        <v>13</v>
      </c>
      <c r="I45" s="29">
        <f t="shared" si="0"/>
        <v>50</v>
      </c>
      <c r="J45" s="7">
        <f t="shared" si="1"/>
        <v>71.428571428571431</v>
      </c>
      <c r="K45" s="29">
        <v>22</v>
      </c>
      <c r="L45" s="29">
        <f t="shared" si="2"/>
        <v>72</v>
      </c>
      <c r="M45" s="7">
        <f t="shared" si="3"/>
        <v>66.055045871559642</v>
      </c>
      <c r="N45" s="4"/>
      <c r="O45" s="4"/>
      <c r="P45" s="4"/>
      <c r="Q45" s="4"/>
      <c r="R45" s="4"/>
      <c r="S45" s="4"/>
      <c r="T45" s="10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7.100000000000001" customHeight="1" x14ac:dyDescent="0.25">
      <c r="A46" s="8">
        <v>40</v>
      </c>
      <c r="B46" s="21" t="s">
        <v>81</v>
      </c>
      <c r="C46" s="20" t="s">
        <v>840</v>
      </c>
      <c r="D46" s="10">
        <v>14</v>
      </c>
      <c r="E46" s="10">
        <v>15</v>
      </c>
      <c r="F46" s="6">
        <v>7</v>
      </c>
      <c r="G46" s="6">
        <v>8</v>
      </c>
      <c r="H46" s="10">
        <v>13</v>
      </c>
      <c r="I46" s="29">
        <f t="shared" si="0"/>
        <v>57</v>
      </c>
      <c r="J46" s="7">
        <f t="shared" si="1"/>
        <v>81.428571428571431</v>
      </c>
      <c r="K46" s="29">
        <v>27</v>
      </c>
      <c r="L46" s="29">
        <f t="shared" si="2"/>
        <v>84</v>
      </c>
      <c r="M46" s="7">
        <f t="shared" si="3"/>
        <v>77.064220183486242</v>
      </c>
      <c r="N46" s="4"/>
      <c r="O46" s="4"/>
      <c r="P46" s="4"/>
      <c r="Q46" s="4"/>
      <c r="R46" s="4"/>
      <c r="S46" s="4"/>
      <c r="T46" s="10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24" customHeight="1" x14ac:dyDescent="0.25">
      <c r="A47" s="102" t="s">
        <v>841</v>
      </c>
      <c r="B47" s="102"/>
      <c r="C47" s="102"/>
      <c r="D47" s="102" t="s">
        <v>849</v>
      </c>
      <c r="E47" s="102"/>
      <c r="F47" s="102"/>
      <c r="G47" s="102"/>
      <c r="H47" s="102"/>
      <c r="I47" s="73"/>
      <c r="J47" s="73"/>
      <c r="K47" s="103" t="s">
        <v>835</v>
      </c>
      <c r="L47" s="103"/>
      <c r="M47" s="103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22.5" customHeight="1" x14ac:dyDescent="0.25">
      <c r="A48" s="8">
        <v>41</v>
      </c>
      <c r="B48" s="21" t="s">
        <v>82</v>
      </c>
      <c r="C48" s="20" t="s">
        <v>83</v>
      </c>
      <c r="D48" s="10">
        <v>15</v>
      </c>
      <c r="E48" s="10">
        <v>16</v>
      </c>
      <c r="F48" s="6">
        <v>7</v>
      </c>
      <c r="G48" s="6">
        <v>9</v>
      </c>
      <c r="H48" s="10">
        <v>14</v>
      </c>
      <c r="I48" s="29">
        <f t="shared" si="0"/>
        <v>61</v>
      </c>
      <c r="J48" s="7">
        <f t="shared" si="1"/>
        <v>87.142857142857139</v>
      </c>
      <c r="K48" s="29">
        <v>20</v>
      </c>
      <c r="L48" s="29">
        <f t="shared" si="2"/>
        <v>81</v>
      </c>
      <c r="M48" s="7">
        <f t="shared" si="3"/>
        <v>74.311926605504581</v>
      </c>
      <c r="N48" s="4"/>
      <c r="O48" s="4"/>
      <c r="P48" s="4"/>
      <c r="Q48" s="4"/>
      <c r="R48" s="4"/>
      <c r="S48" s="4"/>
      <c r="T48" s="10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ht="22.5" customHeight="1" x14ac:dyDescent="0.25">
      <c r="A49" s="8">
        <v>42</v>
      </c>
      <c r="B49" s="21" t="s">
        <v>84</v>
      </c>
      <c r="C49" s="20" t="s">
        <v>85</v>
      </c>
      <c r="D49" s="10">
        <v>5</v>
      </c>
      <c r="E49" s="10">
        <v>7</v>
      </c>
      <c r="F49" s="6">
        <v>5</v>
      </c>
      <c r="G49" s="6">
        <v>4</v>
      </c>
      <c r="H49" s="10">
        <v>5</v>
      </c>
      <c r="I49" s="29">
        <f t="shared" si="0"/>
        <v>26</v>
      </c>
      <c r="J49" s="7">
        <f t="shared" si="1"/>
        <v>37.142857142857146</v>
      </c>
      <c r="K49" s="29">
        <v>12</v>
      </c>
      <c r="L49" s="29">
        <f t="shared" si="2"/>
        <v>38</v>
      </c>
      <c r="M49" s="7">
        <f t="shared" si="3"/>
        <v>34.862385321100916</v>
      </c>
      <c r="N49" s="4"/>
      <c r="O49" s="4"/>
      <c r="P49" s="4"/>
      <c r="Q49" s="4"/>
      <c r="R49" s="4"/>
      <c r="S49" s="4"/>
      <c r="T49" s="10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ht="22.5" customHeight="1" x14ac:dyDescent="0.25">
      <c r="A50" s="8">
        <v>43</v>
      </c>
      <c r="B50" s="21" t="s">
        <v>86</v>
      </c>
      <c r="C50" s="20" t="s">
        <v>87</v>
      </c>
      <c r="D50" s="10">
        <v>14</v>
      </c>
      <c r="E50" s="10">
        <v>14</v>
      </c>
      <c r="F50" s="6">
        <v>7</v>
      </c>
      <c r="G50" s="6">
        <v>9</v>
      </c>
      <c r="H50" s="10">
        <v>9</v>
      </c>
      <c r="I50" s="29">
        <f t="shared" si="0"/>
        <v>53</v>
      </c>
      <c r="J50" s="7">
        <f t="shared" si="1"/>
        <v>75.714285714285708</v>
      </c>
      <c r="K50" s="29">
        <v>35</v>
      </c>
      <c r="L50" s="29">
        <f t="shared" si="2"/>
        <v>88</v>
      </c>
      <c r="M50" s="7">
        <f t="shared" si="3"/>
        <v>80.733944954128447</v>
      </c>
      <c r="N50" s="4"/>
      <c r="O50" s="4"/>
      <c r="P50" s="4"/>
      <c r="Q50" s="4"/>
      <c r="R50" s="4"/>
      <c r="S50" s="4"/>
      <c r="T50" s="10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ht="22.5" customHeight="1" x14ac:dyDescent="0.25">
      <c r="A51" s="8">
        <v>44</v>
      </c>
      <c r="B51" s="21" t="s">
        <v>88</v>
      </c>
      <c r="C51" s="20" t="s">
        <v>89</v>
      </c>
      <c r="D51" s="10">
        <v>16</v>
      </c>
      <c r="E51" s="10">
        <v>16</v>
      </c>
      <c r="F51" s="6">
        <v>7</v>
      </c>
      <c r="G51" s="6">
        <v>12</v>
      </c>
      <c r="H51" s="10">
        <v>17</v>
      </c>
      <c r="I51" s="29">
        <f t="shared" si="0"/>
        <v>68</v>
      </c>
      <c r="J51" s="7">
        <f t="shared" si="1"/>
        <v>97.142857142857139</v>
      </c>
      <c r="K51" s="29">
        <v>31</v>
      </c>
      <c r="L51" s="29">
        <f t="shared" si="2"/>
        <v>99</v>
      </c>
      <c r="M51" s="7">
        <f t="shared" si="3"/>
        <v>90.825688073394488</v>
      </c>
      <c r="N51" s="4"/>
      <c r="O51" s="4"/>
      <c r="P51" s="4"/>
      <c r="Q51" s="4"/>
      <c r="R51" s="4"/>
      <c r="S51" s="4"/>
      <c r="T51" s="10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22.5" customHeight="1" x14ac:dyDescent="0.25">
      <c r="A52" s="8">
        <v>45</v>
      </c>
      <c r="B52" s="21" t="s">
        <v>90</v>
      </c>
      <c r="C52" s="20" t="s">
        <v>91</v>
      </c>
      <c r="D52" s="10">
        <v>13</v>
      </c>
      <c r="E52" s="10">
        <v>15</v>
      </c>
      <c r="F52" s="6">
        <v>6</v>
      </c>
      <c r="G52" s="6">
        <v>8</v>
      </c>
      <c r="H52" s="10">
        <v>10</v>
      </c>
      <c r="I52" s="29">
        <f t="shared" si="0"/>
        <v>52</v>
      </c>
      <c r="J52" s="7">
        <f t="shared" si="1"/>
        <v>74.285714285714292</v>
      </c>
      <c r="K52" s="29">
        <v>14</v>
      </c>
      <c r="L52" s="29">
        <f t="shared" si="2"/>
        <v>66</v>
      </c>
      <c r="M52" s="7">
        <f t="shared" si="3"/>
        <v>60.550458715596335</v>
      </c>
      <c r="N52" s="4"/>
      <c r="O52" s="4"/>
      <c r="P52" s="4"/>
      <c r="Q52" s="4"/>
      <c r="R52" s="4"/>
      <c r="S52" s="4"/>
      <c r="T52" s="1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22.5" customHeight="1" x14ac:dyDescent="0.25">
      <c r="A53" s="8">
        <v>46</v>
      </c>
      <c r="B53" s="21" t="s">
        <v>92</v>
      </c>
      <c r="C53" s="20" t="s">
        <v>93</v>
      </c>
      <c r="D53" s="10">
        <v>14</v>
      </c>
      <c r="E53" s="10">
        <v>15</v>
      </c>
      <c r="F53" s="6">
        <v>4</v>
      </c>
      <c r="G53" s="6">
        <v>8</v>
      </c>
      <c r="H53" s="10">
        <v>9</v>
      </c>
      <c r="I53" s="29">
        <f t="shared" si="0"/>
        <v>50</v>
      </c>
      <c r="J53" s="7">
        <f t="shared" si="1"/>
        <v>71.428571428571431</v>
      </c>
      <c r="K53" s="29">
        <v>17</v>
      </c>
      <c r="L53" s="29">
        <f t="shared" si="2"/>
        <v>67</v>
      </c>
      <c r="M53" s="7">
        <f t="shared" si="3"/>
        <v>61.467889908256879</v>
      </c>
      <c r="N53" s="4"/>
      <c r="O53" s="4"/>
      <c r="P53" s="4"/>
      <c r="Q53" s="4"/>
      <c r="R53" s="4"/>
      <c r="S53" s="4"/>
      <c r="T53" s="10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22.5" customHeight="1" x14ac:dyDescent="0.25">
      <c r="A54" s="8">
        <v>47</v>
      </c>
      <c r="B54" s="21" t="s">
        <v>94</v>
      </c>
      <c r="C54" s="20" t="s">
        <v>95</v>
      </c>
      <c r="D54" s="10">
        <v>15</v>
      </c>
      <c r="E54" s="10">
        <v>17</v>
      </c>
      <c r="F54" s="6">
        <v>7</v>
      </c>
      <c r="G54" s="6">
        <v>12</v>
      </c>
      <c r="H54" s="10">
        <v>16</v>
      </c>
      <c r="I54" s="29">
        <f t="shared" si="0"/>
        <v>67</v>
      </c>
      <c r="J54" s="7">
        <f t="shared" si="1"/>
        <v>95.714285714285722</v>
      </c>
      <c r="K54" s="29">
        <v>36</v>
      </c>
      <c r="L54" s="29">
        <f t="shared" si="2"/>
        <v>103</v>
      </c>
      <c r="M54" s="7">
        <f t="shared" si="3"/>
        <v>94.495412844036693</v>
      </c>
      <c r="N54" s="4"/>
      <c r="O54" s="4"/>
      <c r="P54" s="4"/>
      <c r="Q54" s="4"/>
      <c r="R54" s="4"/>
      <c r="S54" s="4"/>
      <c r="T54" s="10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s="4" customFormat="1" ht="22.5" customHeight="1" x14ac:dyDescent="0.25">
      <c r="A55" s="8">
        <v>48</v>
      </c>
      <c r="B55" s="21" t="s">
        <v>96</v>
      </c>
      <c r="C55" s="20" t="s">
        <v>97</v>
      </c>
      <c r="D55" s="10">
        <v>13</v>
      </c>
      <c r="E55" s="10">
        <v>14</v>
      </c>
      <c r="F55" s="6">
        <v>7</v>
      </c>
      <c r="G55" s="6">
        <v>9</v>
      </c>
      <c r="H55" s="10">
        <v>12</v>
      </c>
      <c r="I55" s="29">
        <f t="shared" si="0"/>
        <v>55</v>
      </c>
      <c r="J55" s="7">
        <f t="shared" si="1"/>
        <v>78.571428571428569</v>
      </c>
      <c r="K55" s="29">
        <v>29</v>
      </c>
      <c r="L55" s="29">
        <f t="shared" si="2"/>
        <v>84</v>
      </c>
      <c r="M55" s="7">
        <f t="shared" si="3"/>
        <v>77.064220183486242</v>
      </c>
      <c r="T55" s="10"/>
    </row>
    <row r="56" spans="1:33" ht="22.5" customHeight="1" x14ac:dyDescent="0.25">
      <c r="A56" s="8">
        <v>49</v>
      </c>
      <c r="B56" s="21" t="s">
        <v>98</v>
      </c>
      <c r="C56" s="20" t="s">
        <v>99</v>
      </c>
      <c r="D56" s="10">
        <v>16</v>
      </c>
      <c r="E56" s="10">
        <v>16</v>
      </c>
      <c r="F56" s="6">
        <v>6</v>
      </c>
      <c r="G56" s="6">
        <v>9</v>
      </c>
      <c r="H56" s="10">
        <v>12</v>
      </c>
      <c r="I56" s="29">
        <f t="shared" si="0"/>
        <v>59</v>
      </c>
      <c r="J56" s="7">
        <f t="shared" si="1"/>
        <v>84.285714285714292</v>
      </c>
      <c r="K56" s="29">
        <v>29</v>
      </c>
      <c r="L56" s="29">
        <f t="shared" si="2"/>
        <v>88</v>
      </c>
      <c r="M56" s="7">
        <f t="shared" si="3"/>
        <v>80.733944954128447</v>
      </c>
      <c r="N56" s="4"/>
      <c r="O56" s="4"/>
      <c r="P56" s="4"/>
      <c r="Q56" s="4"/>
      <c r="R56" s="4"/>
      <c r="S56" s="4"/>
      <c r="T56" s="10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ht="22.5" customHeight="1" x14ac:dyDescent="0.25">
      <c r="A57" s="8">
        <v>50</v>
      </c>
      <c r="B57" s="21" t="s">
        <v>100</v>
      </c>
      <c r="C57" s="20" t="s">
        <v>101</v>
      </c>
      <c r="D57" s="10">
        <v>10</v>
      </c>
      <c r="E57" s="10">
        <v>10</v>
      </c>
      <c r="F57" s="6">
        <v>1</v>
      </c>
      <c r="G57" s="6">
        <v>5</v>
      </c>
      <c r="H57" s="10">
        <v>6</v>
      </c>
      <c r="I57" s="29">
        <f t="shared" si="0"/>
        <v>32</v>
      </c>
      <c r="J57" s="7">
        <f t="shared" si="1"/>
        <v>45.714285714285715</v>
      </c>
      <c r="K57" s="29">
        <v>16</v>
      </c>
      <c r="L57" s="29">
        <f t="shared" si="2"/>
        <v>48</v>
      </c>
      <c r="M57" s="7">
        <f t="shared" si="3"/>
        <v>44.036697247706428</v>
      </c>
      <c r="N57" s="4"/>
      <c r="O57" s="4"/>
      <c r="P57" s="4"/>
      <c r="Q57" s="4"/>
      <c r="R57" s="4"/>
      <c r="S57" s="4"/>
      <c r="T57" s="10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22.5" customHeight="1" x14ac:dyDescent="0.25">
      <c r="A58" s="8">
        <v>51</v>
      </c>
      <c r="B58" s="21" t="s">
        <v>102</v>
      </c>
      <c r="C58" s="20" t="s">
        <v>103</v>
      </c>
      <c r="D58" s="10">
        <v>14</v>
      </c>
      <c r="E58" s="10">
        <v>15</v>
      </c>
      <c r="F58" s="6">
        <v>5</v>
      </c>
      <c r="G58" s="6">
        <v>10</v>
      </c>
      <c r="H58" s="10">
        <v>12</v>
      </c>
      <c r="I58" s="29">
        <f t="shared" si="0"/>
        <v>56</v>
      </c>
      <c r="J58" s="7">
        <f t="shared" si="1"/>
        <v>80</v>
      </c>
      <c r="K58" s="29">
        <v>27</v>
      </c>
      <c r="L58" s="29">
        <f t="shared" si="2"/>
        <v>83</v>
      </c>
      <c r="M58" s="7">
        <f t="shared" si="3"/>
        <v>76.146788990825684</v>
      </c>
      <c r="N58" s="4"/>
      <c r="O58" s="4"/>
      <c r="P58" s="4"/>
      <c r="Q58" s="4"/>
      <c r="R58" s="4"/>
      <c r="S58" s="4"/>
      <c r="T58" s="10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22.5" customHeight="1" x14ac:dyDescent="0.25">
      <c r="A59" s="8">
        <v>52</v>
      </c>
      <c r="B59" s="21" t="s">
        <v>104</v>
      </c>
      <c r="C59" s="20" t="s">
        <v>105</v>
      </c>
      <c r="D59" s="10">
        <v>13</v>
      </c>
      <c r="E59" s="10">
        <v>12</v>
      </c>
      <c r="F59" s="6">
        <v>7</v>
      </c>
      <c r="G59" s="6">
        <v>8</v>
      </c>
      <c r="H59" s="10">
        <v>14</v>
      </c>
      <c r="I59" s="29">
        <f t="shared" si="0"/>
        <v>54</v>
      </c>
      <c r="J59" s="7">
        <f t="shared" si="1"/>
        <v>77.142857142857153</v>
      </c>
      <c r="K59" s="29">
        <v>26</v>
      </c>
      <c r="L59" s="29">
        <f t="shared" si="2"/>
        <v>80</v>
      </c>
      <c r="M59" s="7">
        <f t="shared" si="3"/>
        <v>73.394495412844037</v>
      </c>
      <c r="N59" s="4"/>
      <c r="O59" s="4"/>
      <c r="P59" s="4"/>
      <c r="Q59" s="4"/>
      <c r="R59" s="4"/>
      <c r="S59" s="4"/>
      <c r="T59" s="10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22.5" customHeight="1" x14ac:dyDescent="0.25">
      <c r="A60" s="8">
        <v>53</v>
      </c>
      <c r="B60" s="21" t="s">
        <v>106</v>
      </c>
      <c r="C60" s="20" t="s">
        <v>107</v>
      </c>
      <c r="D60" s="10">
        <v>12</v>
      </c>
      <c r="E60" s="10">
        <v>14</v>
      </c>
      <c r="F60" s="6">
        <v>7</v>
      </c>
      <c r="G60" s="6">
        <v>8</v>
      </c>
      <c r="H60" s="10">
        <v>13</v>
      </c>
      <c r="I60" s="29">
        <f t="shared" si="0"/>
        <v>54</v>
      </c>
      <c r="J60" s="7">
        <f t="shared" si="1"/>
        <v>77.142857142857153</v>
      </c>
      <c r="K60" s="29">
        <v>23</v>
      </c>
      <c r="L60" s="29">
        <f t="shared" si="2"/>
        <v>77</v>
      </c>
      <c r="M60" s="7">
        <f t="shared" si="3"/>
        <v>70.642201834862391</v>
      </c>
      <c r="N60" s="4"/>
      <c r="O60" s="4"/>
      <c r="P60" s="4"/>
      <c r="Q60" s="4"/>
      <c r="R60" s="4"/>
      <c r="S60" s="4"/>
      <c r="T60" s="10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22.5" customHeight="1" x14ac:dyDescent="0.25">
      <c r="A61" s="8">
        <v>54</v>
      </c>
      <c r="B61" s="21" t="s">
        <v>108</v>
      </c>
      <c r="C61" s="24" t="s">
        <v>109</v>
      </c>
      <c r="D61" s="10">
        <v>9</v>
      </c>
      <c r="E61" s="10">
        <v>11</v>
      </c>
      <c r="F61" s="6">
        <v>3</v>
      </c>
      <c r="G61" s="6">
        <v>7</v>
      </c>
      <c r="H61" s="10">
        <v>9</v>
      </c>
      <c r="I61" s="29">
        <f t="shared" si="0"/>
        <v>39</v>
      </c>
      <c r="J61" s="7">
        <f t="shared" si="1"/>
        <v>55.714285714285715</v>
      </c>
      <c r="K61" s="29">
        <v>11</v>
      </c>
      <c r="L61" s="29">
        <f t="shared" si="2"/>
        <v>50</v>
      </c>
      <c r="M61" s="7">
        <f t="shared" si="3"/>
        <v>45.871559633027523</v>
      </c>
      <c r="N61" s="4"/>
      <c r="O61" s="4"/>
      <c r="P61" s="4"/>
      <c r="Q61" s="4"/>
      <c r="R61" s="4"/>
      <c r="S61" s="4"/>
      <c r="T61" s="10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ht="22.5" customHeight="1" x14ac:dyDescent="0.25">
      <c r="A62" s="8">
        <v>55</v>
      </c>
      <c r="B62" s="21" t="s">
        <v>110</v>
      </c>
      <c r="C62" s="20" t="s">
        <v>111</v>
      </c>
      <c r="D62" s="10">
        <v>16</v>
      </c>
      <c r="E62" s="10">
        <v>16</v>
      </c>
      <c r="F62" s="6">
        <v>5</v>
      </c>
      <c r="G62" s="6">
        <v>13</v>
      </c>
      <c r="H62" s="10">
        <v>16</v>
      </c>
      <c r="I62" s="29">
        <f t="shared" si="0"/>
        <v>66</v>
      </c>
      <c r="J62" s="7">
        <f t="shared" si="1"/>
        <v>94.285714285714278</v>
      </c>
      <c r="K62" s="29">
        <v>21</v>
      </c>
      <c r="L62" s="29">
        <f t="shared" si="2"/>
        <v>87</v>
      </c>
      <c r="M62" s="7">
        <f t="shared" si="3"/>
        <v>79.816513761467888</v>
      </c>
      <c r="N62" s="4"/>
      <c r="O62" s="4"/>
      <c r="P62" s="4"/>
      <c r="Q62" s="4"/>
      <c r="R62" s="4"/>
      <c r="S62" s="4"/>
      <c r="T62" s="10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ht="22.5" customHeight="1" x14ac:dyDescent="0.25">
      <c r="A63" s="8">
        <v>56</v>
      </c>
      <c r="B63" s="21" t="s">
        <v>112</v>
      </c>
      <c r="C63" s="20" t="s">
        <v>113</v>
      </c>
      <c r="D63" s="10">
        <v>0</v>
      </c>
      <c r="E63" s="10">
        <v>0</v>
      </c>
      <c r="F63" s="6">
        <v>0</v>
      </c>
      <c r="G63" s="6">
        <v>0</v>
      </c>
      <c r="H63" s="10">
        <v>0</v>
      </c>
      <c r="I63" s="29">
        <f t="shared" si="0"/>
        <v>0</v>
      </c>
      <c r="J63" s="7">
        <f t="shared" si="1"/>
        <v>0</v>
      </c>
      <c r="K63" s="29">
        <v>1</v>
      </c>
      <c r="L63" s="29">
        <f t="shared" si="2"/>
        <v>1</v>
      </c>
      <c r="M63" s="7">
        <f t="shared" si="3"/>
        <v>0.91743119266055051</v>
      </c>
      <c r="N63" s="4"/>
      <c r="O63" s="4"/>
      <c r="P63" s="4"/>
      <c r="Q63" s="4"/>
      <c r="R63" s="4"/>
      <c r="S63" s="4"/>
      <c r="T63" s="10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ht="22.5" customHeight="1" x14ac:dyDescent="0.25">
      <c r="A64" s="8">
        <v>57</v>
      </c>
      <c r="B64" s="21" t="s">
        <v>114</v>
      </c>
      <c r="C64" s="20" t="s">
        <v>115</v>
      </c>
      <c r="D64" s="10">
        <v>16</v>
      </c>
      <c r="E64" s="10">
        <v>16</v>
      </c>
      <c r="F64" s="6">
        <v>5</v>
      </c>
      <c r="G64" s="6">
        <v>13</v>
      </c>
      <c r="H64" s="10">
        <v>16</v>
      </c>
      <c r="I64" s="29">
        <f t="shared" si="0"/>
        <v>66</v>
      </c>
      <c r="J64" s="7">
        <f t="shared" si="1"/>
        <v>94.285714285714278</v>
      </c>
      <c r="K64" s="29">
        <v>26</v>
      </c>
      <c r="L64" s="29">
        <f t="shared" si="2"/>
        <v>92</v>
      </c>
      <c r="M64" s="7">
        <f t="shared" si="3"/>
        <v>84.403669724770651</v>
      </c>
      <c r="N64" s="4"/>
      <c r="O64" s="4"/>
      <c r="P64" s="4"/>
      <c r="Q64" s="4"/>
      <c r="R64" s="4"/>
      <c r="S64" s="4"/>
      <c r="T64" s="10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3" ht="22.5" customHeight="1" x14ac:dyDescent="0.25">
      <c r="A65" s="8">
        <v>58</v>
      </c>
      <c r="B65" s="21" t="s">
        <v>116</v>
      </c>
      <c r="C65" s="20" t="s">
        <v>117</v>
      </c>
      <c r="D65" s="10">
        <v>14</v>
      </c>
      <c r="E65" s="10">
        <v>14</v>
      </c>
      <c r="F65" s="6">
        <v>6</v>
      </c>
      <c r="G65" s="6">
        <v>6</v>
      </c>
      <c r="H65" s="10">
        <v>10</v>
      </c>
      <c r="I65" s="29">
        <f t="shared" si="0"/>
        <v>50</v>
      </c>
      <c r="J65" s="7">
        <f t="shared" si="1"/>
        <v>71.428571428571431</v>
      </c>
      <c r="K65" s="29">
        <v>25</v>
      </c>
      <c r="L65" s="29">
        <f t="shared" si="2"/>
        <v>75</v>
      </c>
      <c r="M65" s="7">
        <f t="shared" si="3"/>
        <v>68.807339449541288</v>
      </c>
      <c r="N65" s="4"/>
      <c r="O65" s="4"/>
      <c r="P65" s="4"/>
      <c r="Q65" s="4"/>
      <c r="R65" s="4"/>
      <c r="S65" s="4"/>
      <c r="T65" s="10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s="3" customFormat="1" ht="22.5" customHeight="1" x14ac:dyDescent="0.25">
      <c r="A66" s="8">
        <v>59</v>
      </c>
      <c r="B66" s="21" t="s">
        <v>118</v>
      </c>
      <c r="C66" s="20" t="s">
        <v>119</v>
      </c>
      <c r="D66" s="10">
        <v>16</v>
      </c>
      <c r="E66" s="10">
        <v>15</v>
      </c>
      <c r="F66" s="6">
        <v>7</v>
      </c>
      <c r="G66" s="6">
        <v>8</v>
      </c>
      <c r="H66" s="10">
        <v>12</v>
      </c>
      <c r="I66" s="29">
        <f t="shared" si="0"/>
        <v>58</v>
      </c>
      <c r="J66" s="7">
        <f t="shared" si="1"/>
        <v>82.857142857142861</v>
      </c>
      <c r="K66" s="29">
        <v>28</v>
      </c>
      <c r="L66" s="29">
        <f t="shared" si="2"/>
        <v>86</v>
      </c>
      <c r="M66" s="7">
        <f t="shared" si="3"/>
        <v>78.899082568807344</v>
      </c>
      <c r="N66" s="2"/>
      <c r="O66" s="2"/>
      <c r="P66" s="2"/>
      <c r="Q66" s="2"/>
      <c r="R66" s="2"/>
      <c r="S66" s="2"/>
      <c r="T66" s="10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22.5" customHeight="1" x14ac:dyDescent="0.25">
      <c r="A67" s="8">
        <v>60</v>
      </c>
      <c r="B67" s="21" t="s">
        <v>120</v>
      </c>
      <c r="C67" s="20" t="s">
        <v>121</v>
      </c>
      <c r="D67" s="10">
        <v>9</v>
      </c>
      <c r="E67" s="10">
        <v>13</v>
      </c>
      <c r="F67" s="6">
        <v>7</v>
      </c>
      <c r="G67" s="6">
        <v>9</v>
      </c>
      <c r="H67" s="10">
        <v>11</v>
      </c>
      <c r="I67" s="29">
        <f t="shared" si="0"/>
        <v>49</v>
      </c>
      <c r="J67" s="7">
        <f t="shared" si="1"/>
        <v>70</v>
      </c>
      <c r="K67" s="29">
        <v>26</v>
      </c>
      <c r="L67" s="29">
        <f t="shared" si="2"/>
        <v>75</v>
      </c>
      <c r="M67" s="7">
        <f t="shared" si="3"/>
        <v>68.807339449541288</v>
      </c>
      <c r="N67" s="4"/>
      <c r="O67" s="4"/>
      <c r="P67" s="4"/>
      <c r="Q67" s="4"/>
      <c r="R67" s="4"/>
      <c r="S67" s="4"/>
      <c r="T67" s="10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s="3" customFormat="1" ht="22.5" customHeight="1" x14ac:dyDescent="0.25">
      <c r="A68" s="8">
        <v>61</v>
      </c>
      <c r="B68" s="21" t="s">
        <v>122</v>
      </c>
      <c r="C68" s="20" t="s">
        <v>123</v>
      </c>
      <c r="D68" s="10">
        <v>11</v>
      </c>
      <c r="E68" s="10">
        <v>13</v>
      </c>
      <c r="F68" s="6">
        <v>6</v>
      </c>
      <c r="G68" s="6">
        <v>6</v>
      </c>
      <c r="H68" s="10">
        <v>11</v>
      </c>
      <c r="I68" s="29">
        <f t="shared" si="0"/>
        <v>47</v>
      </c>
      <c r="J68" s="7">
        <f t="shared" si="1"/>
        <v>67.142857142857139</v>
      </c>
      <c r="K68" s="29">
        <v>17</v>
      </c>
      <c r="L68" s="29">
        <f t="shared" si="2"/>
        <v>64</v>
      </c>
      <c r="M68" s="7">
        <f t="shared" si="3"/>
        <v>58.715596330275233</v>
      </c>
      <c r="N68" s="2"/>
      <c r="O68" s="2"/>
      <c r="P68" s="2"/>
      <c r="Q68" s="2"/>
      <c r="R68" s="2"/>
      <c r="S68" s="2"/>
      <c r="T68" s="10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22.5" customHeight="1" x14ac:dyDescent="0.25">
      <c r="A69" s="8">
        <v>62</v>
      </c>
      <c r="B69" s="21" t="s">
        <v>124</v>
      </c>
      <c r="C69" s="20" t="s">
        <v>125</v>
      </c>
      <c r="D69" s="10">
        <v>15</v>
      </c>
      <c r="E69" s="10">
        <v>17</v>
      </c>
      <c r="F69" s="6">
        <v>7</v>
      </c>
      <c r="G69" s="6">
        <v>13</v>
      </c>
      <c r="H69" s="10">
        <v>14</v>
      </c>
      <c r="I69" s="29">
        <f t="shared" si="0"/>
        <v>66</v>
      </c>
      <c r="J69" s="7">
        <f t="shared" si="1"/>
        <v>94.285714285714278</v>
      </c>
      <c r="K69" s="29">
        <v>26</v>
      </c>
      <c r="L69" s="29">
        <f t="shared" si="2"/>
        <v>92</v>
      </c>
      <c r="M69" s="7">
        <f t="shared" si="3"/>
        <v>84.403669724770651</v>
      </c>
      <c r="N69" s="4"/>
      <c r="O69" s="4"/>
      <c r="P69" s="4"/>
      <c r="Q69" s="4"/>
      <c r="R69" s="4"/>
      <c r="S69" s="4"/>
      <c r="T69" s="10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1:33" s="3" customFormat="1" ht="22.5" customHeight="1" x14ac:dyDescent="0.25">
      <c r="A70" s="8">
        <v>63</v>
      </c>
      <c r="B70" s="21" t="s">
        <v>126</v>
      </c>
      <c r="C70" s="20" t="s">
        <v>127</v>
      </c>
      <c r="D70" s="10">
        <v>11</v>
      </c>
      <c r="E70" s="10">
        <v>11</v>
      </c>
      <c r="F70" s="6">
        <v>5</v>
      </c>
      <c r="G70" s="6">
        <v>6</v>
      </c>
      <c r="H70" s="10">
        <v>9</v>
      </c>
      <c r="I70" s="29">
        <f t="shared" si="0"/>
        <v>42</v>
      </c>
      <c r="J70" s="7">
        <f t="shared" si="1"/>
        <v>60</v>
      </c>
      <c r="K70" s="29">
        <v>31</v>
      </c>
      <c r="L70" s="29">
        <f t="shared" si="2"/>
        <v>73</v>
      </c>
      <c r="M70" s="7">
        <f t="shared" si="3"/>
        <v>66.972477064220186</v>
      </c>
      <c r="N70" s="2"/>
      <c r="O70" s="2"/>
      <c r="P70" s="2"/>
      <c r="Q70" s="2"/>
      <c r="R70" s="2"/>
      <c r="S70" s="2"/>
      <c r="T70" s="10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s="3" customFormat="1" ht="22.5" customHeight="1" x14ac:dyDescent="0.25">
      <c r="A71" s="8">
        <v>64</v>
      </c>
      <c r="B71" s="21" t="s">
        <v>128</v>
      </c>
      <c r="C71" s="20" t="s">
        <v>129</v>
      </c>
      <c r="D71" s="10">
        <v>12</v>
      </c>
      <c r="E71" s="10">
        <v>14</v>
      </c>
      <c r="F71" s="6">
        <v>7</v>
      </c>
      <c r="G71" s="6">
        <v>11</v>
      </c>
      <c r="H71" s="10">
        <v>15</v>
      </c>
      <c r="I71" s="29">
        <f t="shared" si="0"/>
        <v>59</v>
      </c>
      <c r="J71" s="7">
        <f t="shared" si="1"/>
        <v>84.285714285714292</v>
      </c>
      <c r="K71" s="29">
        <v>25</v>
      </c>
      <c r="L71" s="29">
        <f t="shared" si="2"/>
        <v>84</v>
      </c>
      <c r="M71" s="7">
        <f t="shared" si="3"/>
        <v>77.064220183486242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s="3" customFormat="1" ht="22.5" customHeight="1" x14ac:dyDescent="0.25">
      <c r="A72" s="8">
        <v>65</v>
      </c>
      <c r="B72" s="21" t="s">
        <v>130</v>
      </c>
      <c r="C72" s="20" t="s">
        <v>131</v>
      </c>
      <c r="D72" s="10">
        <v>15</v>
      </c>
      <c r="E72" s="10">
        <v>13</v>
      </c>
      <c r="F72" s="6">
        <v>7</v>
      </c>
      <c r="G72" s="6">
        <v>9</v>
      </c>
      <c r="H72" s="10">
        <v>12</v>
      </c>
      <c r="I72" s="29">
        <f t="shared" ref="I72:I83" si="4">D72+E72+F72+G72+H72</f>
        <v>56</v>
      </c>
      <c r="J72" s="7">
        <f t="shared" ref="J72:J83" si="5">(I72/70)*100</f>
        <v>80</v>
      </c>
      <c r="K72" s="29">
        <v>35</v>
      </c>
      <c r="L72" s="29">
        <f t="shared" ref="L72:L83" si="6">I72+K72</f>
        <v>91</v>
      </c>
      <c r="M72" s="7">
        <f t="shared" ref="M72:M83" si="7">(L72/109)*100</f>
        <v>83.486238532110093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s="3" customFormat="1" ht="22.5" customHeight="1" x14ac:dyDescent="0.25">
      <c r="A73" s="8">
        <v>66</v>
      </c>
      <c r="B73" s="21" t="s">
        <v>132</v>
      </c>
      <c r="C73" s="20" t="s">
        <v>133</v>
      </c>
      <c r="D73" s="10">
        <v>15</v>
      </c>
      <c r="E73" s="10">
        <v>16</v>
      </c>
      <c r="F73" s="6">
        <v>7</v>
      </c>
      <c r="G73" s="6">
        <v>10</v>
      </c>
      <c r="H73" s="10">
        <v>14</v>
      </c>
      <c r="I73" s="29">
        <f t="shared" si="4"/>
        <v>62</v>
      </c>
      <c r="J73" s="7">
        <f t="shared" si="5"/>
        <v>88.571428571428569</v>
      </c>
      <c r="K73" s="29">
        <v>35</v>
      </c>
      <c r="L73" s="29">
        <f t="shared" si="6"/>
        <v>97</v>
      </c>
      <c r="M73" s="7">
        <f t="shared" si="7"/>
        <v>88.9908256880734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s="3" customFormat="1" ht="22.5" customHeight="1" x14ac:dyDescent="0.25">
      <c r="A74" s="8">
        <v>67</v>
      </c>
      <c r="B74" s="21" t="s">
        <v>134</v>
      </c>
      <c r="C74" s="20" t="s">
        <v>135</v>
      </c>
      <c r="D74" s="10">
        <v>13</v>
      </c>
      <c r="E74" s="10">
        <v>15</v>
      </c>
      <c r="F74" s="6">
        <v>7</v>
      </c>
      <c r="G74" s="6">
        <v>9</v>
      </c>
      <c r="H74" s="10">
        <v>13</v>
      </c>
      <c r="I74" s="29">
        <f t="shared" si="4"/>
        <v>57</v>
      </c>
      <c r="J74" s="7">
        <f t="shared" si="5"/>
        <v>81.428571428571431</v>
      </c>
      <c r="K74" s="29">
        <v>20</v>
      </c>
      <c r="L74" s="29">
        <f t="shared" si="6"/>
        <v>77</v>
      </c>
      <c r="M74" s="7">
        <f t="shared" si="7"/>
        <v>70.642201834862391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s="3" customFormat="1" ht="22.5" customHeight="1" x14ac:dyDescent="0.25">
      <c r="A75" s="8">
        <v>68</v>
      </c>
      <c r="B75" s="21" t="s">
        <v>136</v>
      </c>
      <c r="C75" s="20" t="s">
        <v>833</v>
      </c>
      <c r="D75" s="10">
        <v>14</v>
      </c>
      <c r="E75" s="10">
        <v>15</v>
      </c>
      <c r="F75" s="6">
        <v>4</v>
      </c>
      <c r="G75" s="6">
        <v>8</v>
      </c>
      <c r="H75" s="10">
        <v>10</v>
      </c>
      <c r="I75" s="29">
        <f t="shared" si="4"/>
        <v>51</v>
      </c>
      <c r="J75" s="7">
        <f t="shared" si="5"/>
        <v>72.857142857142847</v>
      </c>
      <c r="K75" s="29">
        <v>31</v>
      </c>
      <c r="L75" s="29">
        <f t="shared" si="6"/>
        <v>82</v>
      </c>
      <c r="M75" s="7">
        <f t="shared" si="7"/>
        <v>75.22935779816514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s="3" customFormat="1" ht="22.5" customHeight="1" x14ac:dyDescent="0.25">
      <c r="A76" s="8">
        <v>69</v>
      </c>
      <c r="B76" s="21" t="s">
        <v>137</v>
      </c>
      <c r="C76" s="20" t="s">
        <v>138</v>
      </c>
      <c r="D76" s="10">
        <v>13</v>
      </c>
      <c r="E76" s="10">
        <v>15</v>
      </c>
      <c r="F76" s="6">
        <v>5</v>
      </c>
      <c r="G76" s="6">
        <v>8</v>
      </c>
      <c r="H76" s="10">
        <v>10</v>
      </c>
      <c r="I76" s="29">
        <f t="shared" si="4"/>
        <v>51</v>
      </c>
      <c r="J76" s="7">
        <f t="shared" si="5"/>
        <v>72.857142857142847</v>
      </c>
      <c r="K76" s="29">
        <v>35</v>
      </c>
      <c r="L76" s="29">
        <f t="shared" si="6"/>
        <v>86</v>
      </c>
      <c r="M76" s="7">
        <f t="shared" si="7"/>
        <v>78.899082568807344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s="3" customFormat="1" ht="22.5" customHeight="1" x14ac:dyDescent="0.25">
      <c r="A77" s="8">
        <v>70</v>
      </c>
      <c r="B77" s="21" t="s">
        <v>139</v>
      </c>
      <c r="C77" s="20" t="s">
        <v>140</v>
      </c>
      <c r="D77" s="10">
        <v>13</v>
      </c>
      <c r="E77" s="10">
        <v>14</v>
      </c>
      <c r="F77" s="6">
        <v>1</v>
      </c>
      <c r="G77" s="6">
        <v>7</v>
      </c>
      <c r="H77" s="10">
        <v>9</v>
      </c>
      <c r="I77" s="29">
        <f t="shared" si="4"/>
        <v>44</v>
      </c>
      <c r="J77" s="7">
        <f t="shared" si="5"/>
        <v>62.857142857142854</v>
      </c>
      <c r="K77" s="29">
        <v>26</v>
      </c>
      <c r="L77" s="29">
        <f t="shared" si="6"/>
        <v>70</v>
      </c>
      <c r="M77" s="7">
        <f t="shared" si="7"/>
        <v>64.22018348623854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s="3" customFormat="1" ht="22.5" customHeight="1" x14ac:dyDescent="0.25">
      <c r="A78" s="8">
        <v>71</v>
      </c>
      <c r="B78" s="21" t="s">
        <v>141</v>
      </c>
      <c r="C78" s="20" t="s">
        <v>142</v>
      </c>
      <c r="D78" s="10">
        <v>14</v>
      </c>
      <c r="E78" s="10">
        <v>16</v>
      </c>
      <c r="F78" s="6">
        <v>4</v>
      </c>
      <c r="G78" s="6">
        <v>10</v>
      </c>
      <c r="H78" s="10">
        <v>12</v>
      </c>
      <c r="I78" s="29">
        <f t="shared" si="4"/>
        <v>56</v>
      </c>
      <c r="J78" s="7">
        <f t="shared" si="5"/>
        <v>80</v>
      </c>
      <c r="K78" s="29">
        <v>24</v>
      </c>
      <c r="L78" s="29">
        <f t="shared" si="6"/>
        <v>80</v>
      </c>
      <c r="M78" s="7">
        <f t="shared" si="7"/>
        <v>73.394495412844037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s="3" customFormat="1" ht="22.5" customHeight="1" x14ac:dyDescent="0.25">
      <c r="A79" s="8">
        <v>72</v>
      </c>
      <c r="B79" s="21" t="s">
        <v>143</v>
      </c>
      <c r="C79" s="20" t="s">
        <v>144</v>
      </c>
      <c r="D79" s="10">
        <v>11</v>
      </c>
      <c r="E79" s="10">
        <v>12</v>
      </c>
      <c r="F79" s="6">
        <v>7</v>
      </c>
      <c r="G79" s="6">
        <v>9</v>
      </c>
      <c r="H79" s="10">
        <v>11</v>
      </c>
      <c r="I79" s="29">
        <f t="shared" si="4"/>
        <v>50</v>
      </c>
      <c r="J79" s="7">
        <f t="shared" si="5"/>
        <v>71.428571428571431</v>
      </c>
      <c r="K79" s="29">
        <v>21</v>
      </c>
      <c r="L79" s="29">
        <f t="shared" si="6"/>
        <v>71</v>
      </c>
      <c r="M79" s="7">
        <f t="shared" si="7"/>
        <v>65.137614678899084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s="3" customFormat="1" ht="22.5" customHeight="1" x14ac:dyDescent="0.25">
      <c r="A80" s="8">
        <v>73</v>
      </c>
      <c r="B80" s="21" t="s">
        <v>145</v>
      </c>
      <c r="C80" s="20" t="s">
        <v>146</v>
      </c>
      <c r="D80" s="10">
        <v>16</v>
      </c>
      <c r="E80" s="10">
        <v>17</v>
      </c>
      <c r="F80" s="6">
        <v>7</v>
      </c>
      <c r="G80" s="6">
        <v>13</v>
      </c>
      <c r="H80" s="10">
        <v>17</v>
      </c>
      <c r="I80" s="29">
        <f t="shared" si="4"/>
        <v>70</v>
      </c>
      <c r="J80" s="7">
        <f t="shared" si="5"/>
        <v>100</v>
      </c>
      <c r="K80" s="29">
        <v>39</v>
      </c>
      <c r="L80" s="29">
        <f t="shared" si="6"/>
        <v>109</v>
      </c>
      <c r="M80" s="7">
        <f t="shared" si="7"/>
        <v>100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s="3" customFormat="1" ht="22.5" customHeight="1" x14ac:dyDescent="0.25">
      <c r="A81" s="8">
        <v>74</v>
      </c>
      <c r="B81" s="21" t="s">
        <v>147</v>
      </c>
      <c r="C81" s="20" t="s">
        <v>148</v>
      </c>
      <c r="D81" s="10">
        <v>15</v>
      </c>
      <c r="E81" s="10">
        <v>15</v>
      </c>
      <c r="F81" s="6">
        <v>5</v>
      </c>
      <c r="G81" s="6">
        <v>8</v>
      </c>
      <c r="H81" s="10">
        <v>9</v>
      </c>
      <c r="I81" s="29">
        <f t="shared" si="4"/>
        <v>52</v>
      </c>
      <c r="J81" s="7">
        <f t="shared" si="5"/>
        <v>74.285714285714292</v>
      </c>
      <c r="K81" s="29">
        <v>16</v>
      </c>
      <c r="L81" s="29">
        <f t="shared" si="6"/>
        <v>68</v>
      </c>
      <c r="M81" s="7">
        <f t="shared" si="7"/>
        <v>62.385321100917437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s="3" customFormat="1" ht="22.5" customHeight="1" x14ac:dyDescent="0.25">
      <c r="A82" s="8">
        <v>75</v>
      </c>
      <c r="B82" s="21" t="s">
        <v>149</v>
      </c>
      <c r="C82" s="20" t="s">
        <v>150</v>
      </c>
      <c r="D82" s="10">
        <v>10</v>
      </c>
      <c r="E82" s="10">
        <v>11</v>
      </c>
      <c r="F82" s="6">
        <v>4</v>
      </c>
      <c r="G82" s="6">
        <v>2</v>
      </c>
      <c r="H82" s="10">
        <v>6</v>
      </c>
      <c r="I82" s="29">
        <f t="shared" si="4"/>
        <v>33</v>
      </c>
      <c r="J82" s="7">
        <f t="shared" si="5"/>
        <v>47.142857142857139</v>
      </c>
      <c r="K82" s="29">
        <v>11</v>
      </c>
      <c r="L82" s="29">
        <f t="shared" si="6"/>
        <v>44</v>
      </c>
      <c r="M82" s="7">
        <f t="shared" si="7"/>
        <v>40.366972477064223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s="3" customFormat="1" ht="22.5" customHeight="1" x14ac:dyDescent="0.25">
      <c r="A83" s="8">
        <v>76</v>
      </c>
      <c r="B83" s="21" t="s">
        <v>306</v>
      </c>
      <c r="C83" s="20" t="s">
        <v>307</v>
      </c>
      <c r="D83" s="10">
        <v>10</v>
      </c>
      <c r="E83" s="10">
        <v>12</v>
      </c>
      <c r="F83" s="6">
        <v>3</v>
      </c>
      <c r="G83" s="6">
        <v>10</v>
      </c>
      <c r="H83" s="10">
        <v>13</v>
      </c>
      <c r="I83" s="29">
        <f t="shared" si="4"/>
        <v>48</v>
      </c>
      <c r="J83" s="7">
        <f t="shared" si="5"/>
        <v>68.571428571428569</v>
      </c>
      <c r="K83" s="29">
        <v>22</v>
      </c>
      <c r="L83" s="29">
        <f t="shared" si="6"/>
        <v>70</v>
      </c>
      <c r="M83" s="7">
        <f t="shared" si="7"/>
        <v>64.22018348623854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s="3" customFormat="1" ht="24" customHeight="1" x14ac:dyDescent="0.25">
      <c r="A84" s="107" t="s">
        <v>0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8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24" customHeight="1" x14ac:dyDescent="0.25">
      <c r="A85" s="101" t="s">
        <v>1021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83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3" ht="24" customHeight="1" x14ac:dyDescent="0.25">
      <c r="A86" s="102" t="s">
        <v>841</v>
      </c>
      <c r="B86" s="102"/>
      <c r="C86" s="102"/>
      <c r="D86" s="102" t="s">
        <v>849</v>
      </c>
      <c r="E86" s="102"/>
      <c r="F86" s="102"/>
      <c r="G86" s="102"/>
      <c r="H86" s="102"/>
      <c r="I86" s="73"/>
      <c r="J86" s="73"/>
      <c r="K86" s="103" t="s">
        <v>836</v>
      </c>
      <c r="L86" s="103"/>
      <c r="M86" s="103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s="3" customFormat="1" ht="40.5" customHeight="1" x14ac:dyDescent="0.25">
      <c r="A87" s="113" t="s">
        <v>1</v>
      </c>
      <c r="B87" s="115" t="s">
        <v>2</v>
      </c>
      <c r="C87" s="117" t="s">
        <v>3</v>
      </c>
      <c r="D87" s="5" t="s">
        <v>863</v>
      </c>
      <c r="E87" s="5" t="s">
        <v>865</v>
      </c>
      <c r="F87" s="5" t="s">
        <v>867</v>
      </c>
      <c r="G87" s="5" t="s">
        <v>868</v>
      </c>
      <c r="H87" s="5" t="s">
        <v>870</v>
      </c>
      <c r="I87" s="88" t="s">
        <v>910</v>
      </c>
      <c r="J87" s="90" t="s">
        <v>911</v>
      </c>
      <c r="K87" s="88" t="s">
        <v>848</v>
      </c>
      <c r="L87" s="88" t="s">
        <v>912</v>
      </c>
      <c r="M87" s="90" t="s">
        <v>913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25.5" customHeight="1" x14ac:dyDescent="0.25">
      <c r="A88" s="114"/>
      <c r="B88" s="116"/>
      <c r="C88" s="118"/>
      <c r="D88" s="5" t="s">
        <v>866</v>
      </c>
      <c r="E88" s="5" t="s">
        <v>872</v>
      </c>
      <c r="F88" s="5" t="s">
        <v>869</v>
      </c>
      <c r="G88" s="5" t="s">
        <v>873</v>
      </c>
      <c r="H88" s="5" t="s">
        <v>874</v>
      </c>
      <c r="I88" s="89"/>
      <c r="J88" s="90"/>
      <c r="K88" s="89"/>
      <c r="L88" s="89"/>
      <c r="M88" s="90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s="3" customFormat="1" ht="23.25" customHeight="1" x14ac:dyDescent="0.25">
      <c r="A89" s="97" t="s">
        <v>4</v>
      </c>
      <c r="B89" s="98"/>
      <c r="C89" s="99"/>
      <c r="D89" s="6">
        <v>9</v>
      </c>
      <c r="E89" s="6">
        <v>14</v>
      </c>
      <c r="F89" s="6">
        <v>13</v>
      </c>
      <c r="G89" s="6">
        <v>15</v>
      </c>
      <c r="H89" s="6">
        <v>14</v>
      </c>
      <c r="I89" s="29">
        <f>D89+E89+F89+G89+H89</f>
        <v>65</v>
      </c>
      <c r="J89" s="7">
        <f>(I89/65)*100</f>
        <v>100</v>
      </c>
      <c r="K89" s="29">
        <v>42</v>
      </c>
      <c r="L89" s="29">
        <f>I89+K89</f>
        <v>107</v>
      </c>
      <c r="M89" s="7">
        <f>(L89/107)*100</f>
        <v>100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s="3" customFormat="1" ht="15" customHeight="1" x14ac:dyDescent="0.25">
      <c r="A90" s="8">
        <v>77</v>
      </c>
      <c r="B90" s="21" t="s">
        <v>308</v>
      </c>
      <c r="C90" s="20" t="s">
        <v>834</v>
      </c>
      <c r="D90" s="6">
        <v>7</v>
      </c>
      <c r="E90" s="6">
        <v>9</v>
      </c>
      <c r="F90" s="6">
        <v>9</v>
      </c>
      <c r="G90" s="6">
        <v>11</v>
      </c>
      <c r="H90" s="6">
        <v>11</v>
      </c>
      <c r="I90" s="29">
        <f t="shared" ref="I90:I118" si="8">D90+E90+F90+G90+H90</f>
        <v>47</v>
      </c>
      <c r="J90" s="7">
        <f t="shared" ref="J90:J118" si="9">(I90/65)*100</f>
        <v>72.307692307692307</v>
      </c>
      <c r="K90" s="29">
        <v>23</v>
      </c>
      <c r="L90" s="29">
        <f t="shared" ref="L90:L118" si="10">I90+K90</f>
        <v>70</v>
      </c>
      <c r="M90" s="7">
        <f t="shared" ref="M90:M118" si="11">(L90/107)*100</f>
        <v>65.420560747663544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s="3" customFormat="1" ht="15" customHeight="1" x14ac:dyDescent="0.25">
      <c r="A91" s="8">
        <v>78</v>
      </c>
      <c r="B91" s="21" t="s">
        <v>309</v>
      </c>
      <c r="C91" s="20" t="s">
        <v>310</v>
      </c>
      <c r="D91" s="6">
        <v>9</v>
      </c>
      <c r="E91" s="6">
        <v>12</v>
      </c>
      <c r="F91" s="6">
        <v>11</v>
      </c>
      <c r="G91" s="6">
        <v>13</v>
      </c>
      <c r="H91" s="6">
        <v>11</v>
      </c>
      <c r="I91" s="29">
        <f t="shared" si="8"/>
        <v>56</v>
      </c>
      <c r="J91" s="7">
        <f t="shared" si="9"/>
        <v>86.15384615384616</v>
      </c>
      <c r="K91" s="29">
        <v>23</v>
      </c>
      <c r="L91" s="29">
        <f t="shared" si="10"/>
        <v>79</v>
      </c>
      <c r="M91" s="7">
        <f t="shared" si="11"/>
        <v>73.831775700934571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3" customFormat="1" ht="15" customHeight="1" x14ac:dyDescent="0.25">
      <c r="A92" s="8">
        <v>79</v>
      </c>
      <c r="B92" s="21" t="s">
        <v>311</v>
      </c>
      <c r="C92" s="20" t="s">
        <v>312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29">
        <f t="shared" si="8"/>
        <v>0</v>
      </c>
      <c r="J92" s="7">
        <f t="shared" si="9"/>
        <v>0</v>
      </c>
      <c r="K92" s="29">
        <v>0</v>
      </c>
      <c r="L92" s="29">
        <f t="shared" si="10"/>
        <v>0</v>
      </c>
      <c r="M92" s="7">
        <f t="shared" si="11"/>
        <v>0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s="3" customFormat="1" ht="15" customHeight="1" x14ac:dyDescent="0.25">
      <c r="A93" s="8">
        <v>80</v>
      </c>
      <c r="B93" s="21" t="s">
        <v>313</v>
      </c>
      <c r="C93" s="20" t="s">
        <v>314</v>
      </c>
      <c r="D93" s="6">
        <v>7</v>
      </c>
      <c r="E93" s="6">
        <v>13</v>
      </c>
      <c r="F93" s="6">
        <v>13</v>
      </c>
      <c r="G93" s="6">
        <v>11</v>
      </c>
      <c r="H93" s="6">
        <v>8</v>
      </c>
      <c r="I93" s="29">
        <f t="shared" si="8"/>
        <v>52</v>
      </c>
      <c r="J93" s="7">
        <f t="shared" si="9"/>
        <v>80</v>
      </c>
      <c r="K93" s="29">
        <v>30</v>
      </c>
      <c r="L93" s="29">
        <f t="shared" si="10"/>
        <v>82</v>
      </c>
      <c r="M93" s="7">
        <f t="shared" si="11"/>
        <v>76.63551401869158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3" customFormat="1" ht="15" customHeight="1" x14ac:dyDescent="0.25">
      <c r="A94" s="8">
        <v>81</v>
      </c>
      <c r="B94" s="21" t="s">
        <v>315</v>
      </c>
      <c r="C94" s="20" t="s">
        <v>316</v>
      </c>
      <c r="D94" s="6">
        <v>6</v>
      </c>
      <c r="E94" s="6">
        <v>10</v>
      </c>
      <c r="F94" s="6">
        <v>9</v>
      </c>
      <c r="G94" s="6">
        <v>11</v>
      </c>
      <c r="H94" s="6">
        <v>9</v>
      </c>
      <c r="I94" s="29">
        <f t="shared" si="8"/>
        <v>45</v>
      </c>
      <c r="J94" s="7">
        <f t="shared" si="9"/>
        <v>69.230769230769226</v>
      </c>
      <c r="K94" s="29">
        <v>38</v>
      </c>
      <c r="L94" s="29">
        <f t="shared" si="10"/>
        <v>83</v>
      </c>
      <c r="M94" s="7">
        <f t="shared" si="11"/>
        <v>77.570093457943926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s="3" customFormat="1" ht="15" customHeight="1" x14ac:dyDescent="0.25">
      <c r="A95" s="8">
        <v>82</v>
      </c>
      <c r="B95" s="21" t="s">
        <v>318</v>
      </c>
      <c r="C95" s="20" t="s">
        <v>319</v>
      </c>
      <c r="D95" s="6">
        <v>9</v>
      </c>
      <c r="E95" s="6">
        <v>12</v>
      </c>
      <c r="F95" s="6">
        <v>11</v>
      </c>
      <c r="G95" s="6">
        <v>11</v>
      </c>
      <c r="H95" s="6">
        <v>8</v>
      </c>
      <c r="I95" s="29">
        <f t="shared" si="8"/>
        <v>51</v>
      </c>
      <c r="J95" s="7">
        <f t="shared" si="9"/>
        <v>78.461538461538467</v>
      </c>
      <c r="K95" s="29">
        <v>30</v>
      </c>
      <c r="L95" s="29">
        <f t="shared" si="10"/>
        <v>81</v>
      </c>
      <c r="M95" s="7">
        <f t="shared" si="11"/>
        <v>75.700934579439249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s="3" customFormat="1" ht="15" customHeight="1" x14ac:dyDescent="0.25">
      <c r="A96" s="8">
        <v>83</v>
      </c>
      <c r="B96" s="21" t="s">
        <v>320</v>
      </c>
      <c r="C96" s="20" t="s">
        <v>321</v>
      </c>
      <c r="D96" s="6">
        <v>9</v>
      </c>
      <c r="E96" s="6">
        <v>13</v>
      </c>
      <c r="F96" s="6">
        <v>13</v>
      </c>
      <c r="G96" s="6">
        <v>11</v>
      </c>
      <c r="H96" s="6">
        <v>9</v>
      </c>
      <c r="I96" s="29">
        <f t="shared" si="8"/>
        <v>55</v>
      </c>
      <c r="J96" s="7">
        <f t="shared" si="9"/>
        <v>84.615384615384613</v>
      </c>
      <c r="K96" s="29">
        <v>22</v>
      </c>
      <c r="L96" s="29">
        <f t="shared" si="10"/>
        <v>77</v>
      </c>
      <c r="M96" s="7">
        <f t="shared" si="11"/>
        <v>71.962616822429908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s="3" customFormat="1" ht="15" customHeight="1" x14ac:dyDescent="0.25">
      <c r="A97" s="8">
        <v>84</v>
      </c>
      <c r="B97" s="21" t="s">
        <v>322</v>
      </c>
      <c r="C97" s="20" t="s">
        <v>323</v>
      </c>
      <c r="D97" s="6">
        <v>9</v>
      </c>
      <c r="E97" s="6">
        <v>14</v>
      </c>
      <c r="F97" s="6">
        <v>13</v>
      </c>
      <c r="G97" s="6">
        <v>12</v>
      </c>
      <c r="H97" s="6">
        <v>11</v>
      </c>
      <c r="I97" s="29">
        <f t="shared" si="8"/>
        <v>59</v>
      </c>
      <c r="J97" s="7">
        <f t="shared" si="9"/>
        <v>90.769230769230774</v>
      </c>
      <c r="K97" s="29">
        <v>18</v>
      </c>
      <c r="L97" s="29">
        <f t="shared" si="10"/>
        <v>77</v>
      </c>
      <c r="M97" s="7">
        <f t="shared" si="11"/>
        <v>71.962616822429908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s="3" customFormat="1" ht="15" customHeight="1" x14ac:dyDescent="0.25">
      <c r="A98" s="8">
        <v>85</v>
      </c>
      <c r="B98" s="21" t="s">
        <v>324</v>
      </c>
      <c r="C98" s="20" t="s">
        <v>325</v>
      </c>
      <c r="D98" s="6">
        <v>6</v>
      </c>
      <c r="E98" s="6">
        <v>12</v>
      </c>
      <c r="F98" s="6">
        <v>11</v>
      </c>
      <c r="G98" s="6">
        <v>11</v>
      </c>
      <c r="H98" s="6">
        <v>8</v>
      </c>
      <c r="I98" s="29">
        <f t="shared" si="8"/>
        <v>48</v>
      </c>
      <c r="J98" s="7">
        <f t="shared" si="9"/>
        <v>73.846153846153854</v>
      </c>
      <c r="K98" s="29">
        <v>34</v>
      </c>
      <c r="L98" s="29">
        <f t="shared" si="10"/>
        <v>82</v>
      </c>
      <c r="M98" s="7">
        <f t="shared" si="11"/>
        <v>76.63551401869158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s="3" customFormat="1" ht="15" customHeight="1" x14ac:dyDescent="0.25">
      <c r="A99" s="8">
        <v>86</v>
      </c>
      <c r="B99" s="21" t="s">
        <v>326</v>
      </c>
      <c r="C99" s="20" t="s">
        <v>327</v>
      </c>
      <c r="D99" s="6">
        <v>9</v>
      </c>
      <c r="E99" s="6">
        <v>14</v>
      </c>
      <c r="F99" s="6">
        <v>13</v>
      </c>
      <c r="G99" s="6">
        <v>14</v>
      </c>
      <c r="H99" s="6">
        <v>13</v>
      </c>
      <c r="I99" s="29">
        <f t="shared" si="8"/>
        <v>63</v>
      </c>
      <c r="J99" s="7">
        <f t="shared" si="9"/>
        <v>96.92307692307692</v>
      </c>
      <c r="K99" s="29">
        <v>25</v>
      </c>
      <c r="L99" s="29">
        <f t="shared" si="10"/>
        <v>88</v>
      </c>
      <c r="M99" s="7">
        <f t="shared" si="11"/>
        <v>82.242990654205599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s="3" customFormat="1" ht="15" customHeight="1" x14ac:dyDescent="0.25">
      <c r="A100" s="8">
        <v>87</v>
      </c>
      <c r="B100" s="21" t="s">
        <v>328</v>
      </c>
      <c r="C100" s="20" t="s">
        <v>329</v>
      </c>
      <c r="D100" s="6">
        <v>5</v>
      </c>
      <c r="E100" s="6">
        <v>12</v>
      </c>
      <c r="F100" s="6">
        <v>9</v>
      </c>
      <c r="G100" s="6">
        <v>12</v>
      </c>
      <c r="H100" s="6">
        <v>8</v>
      </c>
      <c r="I100" s="29">
        <f t="shared" si="8"/>
        <v>46</v>
      </c>
      <c r="J100" s="7">
        <f t="shared" si="9"/>
        <v>70.769230769230774</v>
      </c>
      <c r="K100" s="29">
        <v>22</v>
      </c>
      <c r="L100" s="29">
        <f t="shared" si="10"/>
        <v>68</v>
      </c>
      <c r="M100" s="7">
        <f t="shared" si="11"/>
        <v>63.551401869158873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s="3" customFormat="1" ht="15" customHeight="1" x14ac:dyDescent="0.25">
      <c r="A101" s="8">
        <v>88</v>
      </c>
      <c r="B101" s="21" t="s">
        <v>332</v>
      </c>
      <c r="C101" s="20" t="s">
        <v>333</v>
      </c>
      <c r="D101" s="6">
        <v>8</v>
      </c>
      <c r="E101" s="6">
        <v>13</v>
      </c>
      <c r="F101" s="6">
        <v>13</v>
      </c>
      <c r="G101" s="6">
        <v>11</v>
      </c>
      <c r="H101" s="6">
        <v>10</v>
      </c>
      <c r="I101" s="29">
        <f t="shared" si="8"/>
        <v>55</v>
      </c>
      <c r="J101" s="7">
        <f t="shared" si="9"/>
        <v>84.615384615384613</v>
      </c>
      <c r="K101" s="29">
        <v>1</v>
      </c>
      <c r="L101" s="29">
        <f t="shared" si="10"/>
        <v>56</v>
      </c>
      <c r="M101" s="7">
        <f t="shared" si="11"/>
        <v>52.336448598130836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s="3" customFormat="1" ht="15" customHeight="1" x14ac:dyDescent="0.25">
      <c r="A102" s="8">
        <v>89</v>
      </c>
      <c r="B102" s="21" t="s">
        <v>334</v>
      </c>
      <c r="C102" s="20" t="s">
        <v>335</v>
      </c>
      <c r="D102" s="6">
        <v>8</v>
      </c>
      <c r="E102" s="6">
        <v>14</v>
      </c>
      <c r="F102" s="6">
        <v>13</v>
      </c>
      <c r="G102" s="6">
        <v>14</v>
      </c>
      <c r="H102" s="6">
        <v>13</v>
      </c>
      <c r="I102" s="29">
        <f t="shared" si="8"/>
        <v>62</v>
      </c>
      <c r="J102" s="7">
        <f t="shared" si="9"/>
        <v>95.384615384615387</v>
      </c>
      <c r="K102" s="29">
        <v>30</v>
      </c>
      <c r="L102" s="29">
        <f t="shared" si="10"/>
        <v>92</v>
      </c>
      <c r="M102" s="7">
        <f t="shared" si="11"/>
        <v>85.981308411214954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s="3" customFormat="1" ht="15" customHeight="1" x14ac:dyDescent="0.25">
      <c r="A103" s="8">
        <v>90</v>
      </c>
      <c r="B103" s="21" t="s">
        <v>336</v>
      </c>
      <c r="C103" s="20" t="s">
        <v>337</v>
      </c>
      <c r="D103" s="6">
        <v>9</v>
      </c>
      <c r="E103" s="6">
        <v>11</v>
      </c>
      <c r="F103" s="6">
        <v>10</v>
      </c>
      <c r="G103" s="6">
        <v>10</v>
      </c>
      <c r="H103" s="6">
        <v>11</v>
      </c>
      <c r="I103" s="29">
        <f t="shared" si="8"/>
        <v>51</v>
      </c>
      <c r="J103" s="7">
        <f t="shared" si="9"/>
        <v>78.461538461538467</v>
      </c>
      <c r="K103" s="29">
        <v>28</v>
      </c>
      <c r="L103" s="29">
        <f t="shared" si="10"/>
        <v>79</v>
      </c>
      <c r="M103" s="7">
        <f t="shared" si="11"/>
        <v>73.831775700934571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s="3" customFormat="1" ht="15" customHeight="1" x14ac:dyDescent="0.25">
      <c r="A104" s="8">
        <v>91</v>
      </c>
      <c r="B104" s="21" t="s">
        <v>338</v>
      </c>
      <c r="C104" s="20" t="s">
        <v>339</v>
      </c>
      <c r="D104" s="6">
        <v>9</v>
      </c>
      <c r="E104" s="6">
        <v>14</v>
      </c>
      <c r="F104" s="6">
        <v>13</v>
      </c>
      <c r="G104" s="6">
        <v>14</v>
      </c>
      <c r="H104" s="6">
        <v>13</v>
      </c>
      <c r="I104" s="29">
        <f t="shared" si="8"/>
        <v>63</v>
      </c>
      <c r="J104" s="7">
        <f t="shared" si="9"/>
        <v>96.92307692307692</v>
      </c>
      <c r="K104" s="29">
        <v>38</v>
      </c>
      <c r="L104" s="29">
        <f t="shared" si="10"/>
        <v>101</v>
      </c>
      <c r="M104" s="7">
        <f t="shared" si="11"/>
        <v>94.392523364485982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s="3" customFormat="1" ht="15" customHeight="1" x14ac:dyDescent="0.25">
      <c r="A105" s="8">
        <v>92</v>
      </c>
      <c r="B105" s="21" t="s">
        <v>340</v>
      </c>
      <c r="C105" s="20" t="s">
        <v>341</v>
      </c>
      <c r="D105" s="6">
        <v>9</v>
      </c>
      <c r="E105" s="6">
        <v>13</v>
      </c>
      <c r="F105" s="6">
        <v>11</v>
      </c>
      <c r="G105" s="6">
        <v>14</v>
      </c>
      <c r="H105" s="6">
        <v>12</v>
      </c>
      <c r="I105" s="29">
        <f t="shared" si="8"/>
        <v>59</v>
      </c>
      <c r="J105" s="7">
        <f t="shared" si="9"/>
        <v>90.769230769230774</v>
      </c>
      <c r="K105" s="29">
        <v>15</v>
      </c>
      <c r="L105" s="29">
        <f t="shared" si="10"/>
        <v>74</v>
      </c>
      <c r="M105" s="7">
        <f t="shared" si="11"/>
        <v>69.158878504672899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s="3" customFormat="1" ht="15" customHeight="1" x14ac:dyDescent="0.25">
      <c r="A106" s="8">
        <v>93</v>
      </c>
      <c r="B106" s="21" t="s">
        <v>342</v>
      </c>
      <c r="C106" s="20" t="s">
        <v>343</v>
      </c>
      <c r="D106" s="6">
        <v>9</v>
      </c>
      <c r="E106" s="6">
        <v>13</v>
      </c>
      <c r="F106" s="6">
        <v>13</v>
      </c>
      <c r="G106" s="6">
        <v>13</v>
      </c>
      <c r="H106" s="6">
        <v>13</v>
      </c>
      <c r="I106" s="29">
        <f t="shared" si="8"/>
        <v>61</v>
      </c>
      <c r="J106" s="7">
        <f t="shared" si="9"/>
        <v>93.84615384615384</v>
      </c>
      <c r="K106" s="29">
        <v>39</v>
      </c>
      <c r="L106" s="29">
        <f t="shared" si="10"/>
        <v>100</v>
      </c>
      <c r="M106" s="7">
        <f t="shared" si="11"/>
        <v>93.45794392523365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s="3" customFormat="1" ht="15" customHeight="1" x14ac:dyDescent="0.25">
      <c r="A107" s="8">
        <v>94</v>
      </c>
      <c r="B107" s="21" t="s">
        <v>344</v>
      </c>
      <c r="C107" s="20" t="s">
        <v>345</v>
      </c>
      <c r="D107" s="6">
        <v>9</v>
      </c>
      <c r="E107" s="6">
        <v>11</v>
      </c>
      <c r="F107" s="6">
        <v>11</v>
      </c>
      <c r="G107" s="6">
        <v>9</v>
      </c>
      <c r="H107" s="6">
        <v>7</v>
      </c>
      <c r="I107" s="29">
        <f t="shared" si="8"/>
        <v>47</v>
      </c>
      <c r="J107" s="7">
        <f t="shared" si="9"/>
        <v>72.307692307692307</v>
      </c>
      <c r="K107" s="29">
        <v>39</v>
      </c>
      <c r="L107" s="29">
        <f t="shared" si="10"/>
        <v>86</v>
      </c>
      <c r="M107" s="7">
        <f t="shared" si="11"/>
        <v>80.373831775700936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s="3" customFormat="1" ht="15" customHeight="1" x14ac:dyDescent="0.25">
      <c r="A108" s="8">
        <v>95</v>
      </c>
      <c r="B108" s="21" t="s">
        <v>346</v>
      </c>
      <c r="C108" s="20" t="s">
        <v>347</v>
      </c>
      <c r="D108" s="6">
        <v>5</v>
      </c>
      <c r="E108" s="6">
        <v>12</v>
      </c>
      <c r="F108" s="6">
        <v>11</v>
      </c>
      <c r="G108" s="6">
        <v>13</v>
      </c>
      <c r="H108" s="6">
        <v>7</v>
      </c>
      <c r="I108" s="29">
        <f t="shared" si="8"/>
        <v>48</v>
      </c>
      <c r="J108" s="7">
        <f t="shared" si="9"/>
        <v>73.846153846153854</v>
      </c>
      <c r="K108" s="29">
        <v>24</v>
      </c>
      <c r="L108" s="29">
        <f t="shared" si="10"/>
        <v>72</v>
      </c>
      <c r="M108" s="7">
        <f t="shared" si="11"/>
        <v>67.289719626168221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s="3" customFormat="1" ht="15" customHeight="1" x14ac:dyDescent="0.25">
      <c r="A109" s="8">
        <v>96</v>
      </c>
      <c r="B109" s="21" t="s">
        <v>348</v>
      </c>
      <c r="C109" s="20" t="s">
        <v>349</v>
      </c>
      <c r="D109" s="6">
        <v>8</v>
      </c>
      <c r="E109" s="6">
        <v>12</v>
      </c>
      <c r="F109" s="6">
        <v>11</v>
      </c>
      <c r="G109" s="6">
        <v>10</v>
      </c>
      <c r="H109" s="6">
        <v>10</v>
      </c>
      <c r="I109" s="29">
        <f t="shared" si="8"/>
        <v>51</v>
      </c>
      <c r="J109" s="7">
        <f t="shared" si="9"/>
        <v>78.461538461538467</v>
      </c>
      <c r="K109" s="29">
        <v>27</v>
      </c>
      <c r="L109" s="29">
        <f t="shared" si="10"/>
        <v>78</v>
      </c>
      <c r="M109" s="7">
        <f t="shared" si="11"/>
        <v>72.89719626168224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s="3" customFormat="1" ht="15" customHeight="1" x14ac:dyDescent="0.25">
      <c r="A110" s="8">
        <v>97</v>
      </c>
      <c r="B110" s="21" t="s">
        <v>350</v>
      </c>
      <c r="C110" s="20" t="s">
        <v>830</v>
      </c>
      <c r="D110" s="6">
        <v>8</v>
      </c>
      <c r="E110" s="6">
        <v>14</v>
      </c>
      <c r="F110" s="6">
        <v>13</v>
      </c>
      <c r="G110" s="6">
        <v>15</v>
      </c>
      <c r="H110" s="6">
        <v>13</v>
      </c>
      <c r="I110" s="29">
        <f t="shared" si="8"/>
        <v>63</v>
      </c>
      <c r="J110" s="7">
        <f t="shared" si="9"/>
        <v>96.92307692307692</v>
      </c>
      <c r="K110" s="29">
        <v>38</v>
      </c>
      <c r="L110" s="29">
        <f t="shared" si="10"/>
        <v>101</v>
      </c>
      <c r="M110" s="7">
        <f t="shared" si="11"/>
        <v>94.392523364485982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s="3" customFormat="1" ht="15" customHeight="1" x14ac:dyDescent="0.25">
      <c r="A111" s="8">
        <v>98</v>
      </c>
      <c r="B111" s="21" t="s">
        <v>351</v>
      </c>
      <c r="C111" s="20" t="s">
        <v>352</v>
      </c>
      <c r="D111" s="6">
        <v>9</v>
      </c>
      <c r="E111" s="6">
        <v>14</v>
      </c>
      <c r="F111" s="6">
        <v>13</v>
      </c>
      <c r="G111" s="6">
        <v>15</v>
      </c>
      <c r="H111" s="6">
        <v>14</v>
      </c>
      <c r="I111" s="29">
        <f t="shared" si="8"/>
        <v>65</v>
      </c>
      <c r="J111" s="7">
        <f t="shared" si="9"/>
        <v>100</v>
      </c>
      <c r="K111" s="29">
        <v>37</v>
      </c>
      <c r="L111" s="29">
        <f t="shared" si="10"/>
        <v>102</v>
      </c>
      <c r="M111" s="7">
        <f t="shared" si="11"/>
        <v>95.327102803738313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s="3" customFormat="1" ht="15" customHeight="1" x14ac:dyDescent="0.25">
      <c r="A112" s="8">
        <v>99</v>
      </c>
      <c r="B112" s="21" t="s">
        <v>354</v>
      </c>
      <c r="C112" s="20" t="s">
        <v>355</v>
      </c>
      <c r="D112" s="6">
        <v>9</v>
      </c>
      <c r="E112" s="6">
        <v>13</v>
      </c>
      <c r="F112" s="6">
        <v>11</v>
      </c>
      <c r="G112" s="6">
        <v>13</v>
      </c>
      <c r="H112" s="6">
        <v>12</v>
      </c>
      <c r="I112" s="29">
        <f t="shared" si="8"/>
        <v>58</v>
      </c>
      <c r="J112" s="7">
        <f t="shared" si="9"/>
        <v>89.230769230769241</v>
      </c>
      <c r="K112" s="29">
        <v>9</v>
      </c>
      <c r="L112" s="29">
        <f t="shared" si="10"/>
        <v>67</v>
      </c>
      <c r="M112" s="7">
        <f t="shared" si="11"/>
        <v>62.616822429906534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s="3" customFormat="1" ht="15" customHeight="1" x14ac:dyDescent="0.25">
      <c r="A113" s="8">
        <v>100</v>
      </c>
      <c r="B113" s="21" t="s">
        <v>356</v>
      </c>
      <c r="C113" s="20" t="s">
        <v>357</v>
      </c>
      <c r="D113" s="6">
        <v>6</v>
      </c>
      <c r="E113" s="6">
        <v>11</v>
      </c>
      <c r="F113" s="6">
        <v>10</v>
      </c>
      <c r="G113" s="6">
        <v>14</v>
      </c>
      <c r="H113" s="6">
        <v>11</v>
      </c>
      <c r="I113" s="29">
        <f t="shared" si="8"/>
        <v>52</v>
      </c>
      <c r="J113" s="7">
        <f t="shared" si="9"/>
        <v>80</v>
      </c>
      <c r="K113" s="29">
        <v>17</v>
      </c>
      <c r="L113" s="29">
        <f t="shared" si="10"/>
        <v>69</v>
      </c>
      <c r="M113" s="7">
        <f t="shared" si="11"/>
        <v>64.485981308411212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s="3" customFormat="1" ht="15" customHeight="1" x14ac:dyDescent="0.25">
      <c r="A114" s="8">
        <v>101</v>
      </c>
      <c r="B114" s="21" t="s">
        <v>358</v>
      </c>
      <c r="C114" s="20" t="s">
        <v>359</v>
      </c>
      <c r="D114" s="6">
        <v>6</v>
      </c>
      <c r="E114" s="6">
        <v>8</v>
      </c>
      <c r="F114" s="6">
        <v>5</v>
      </c>
      <c r="G114" s="6">
        <v>8</v>
      </c>
      <c r="H114" s="6">
        <v>7</v>
      </c>
      <c r="I114" s="29">
        <f t="shared" si="8"/>
        <v>34</v>
      </c>
      <c r="J114" s="7">
        <f t="shared" si="9"/>
        <v>52.307692307692314</v>
      </c>
      <c r="K114" s="29">
        <v>15</v>
      </c>
      <c r="L114" s="29">
        <f t="shared" si="10"/>
        <v>49</v>
      </c>
      <c r="M114" s="7">
        <f t="shared" si="11"/>
        <v>45.794392523364486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s="3" customFormat="1" ht="15" customHeight="1" x14ac:dyDescent="0.25">
      <c r="A115" s="8">
        <v>102</v>
      </c>
      <c r="B115" s="21" t="s">
        <v>360</v>
      </c>
      <c r="C115" s="20" t="s">
        <v>361</v>
      </c>
      <c r="D115" s="6">
        <v>6</v>
      </c>
      <c r="E115" s="6">
        <v>10</v>
      </c>
      <c r="F115" s="6">
        <v>10</v>
      </c>
      <c r="G115" s="6">
        <v>11</v>
      </c>
      <c r="H115" s="6">
        <v>7</v>
      </c>
      <c r="I115" s="29">
        <f t="shared" si="8"/>
        <v>44</v>
      </c>
      <c r="J115" s="7">
        <f t="shared" si="9"/>
        <v>67.692307692307693</v>
      </c>
      <c r="K115" s="29">
        <v>24</v>
      </c>
      <c r="L115" s="29">
        <f t="shared" si="10"/>
        <v>68</v>
      </c>
      <c r="M115" s="7">
        <f t="shared" si="11"/>
        <v>63.551401869158873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s="3" customFormat="1" ht="15" customHeight="1" x14ac:dyDescent="0.25">
      <c r="A116" s="8">
        <v>103</v>
      </c>
      <c r="B116" s="21" t="s">
        <v>362</v>
      </c>
      <c r="C116" s="20" t="s">
        <v>363</v>
      </c>
      <c r="D116" s="6">
        <v>6</v>
      </c>
      <c r="E116" s="6">
        <v>10</v>
      </c>
      <c r="F116" s="6">
        <v>10</v>
      </c>
      <c r="G116" s="6">
        <v>12</v>
      </c>
      <c r="H116" s="6">
        <v>10</v>
      </c>
      <c r="I116" s="29">
        <f t="shared" si="8"/>
        <v>48</v>
      </c>
      <c r="J116" s="7">
        <f t="shared" si="9"/>
        <v>73.846153846153854</v>
      </c>
      <c r="K116" s="29">
        <v>29</v>
      </c>
      <c r="L116" s="29">
        <f t="shared" si="10"/>
        <v>77</v>
      </c>
      <c r="M116" s="7">
        <f t="shared" si="11"/>
        <v>71.962616822429908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s="3" customFormat="1" ht="15" customHeight="1" x14ac:dyDescent="0.25">
      <c r="A117" s="8">
        <v>104</v>
      </c>
      <c r="B117" s="21" t="s">
        <v>364</v>
      </c>
      <c r="C117" s="20" t="s">
        <v>365</v>
      </c>
      <c r="D117" s="6">
        <v>9</v>
      </c>
      <c r="E117" s="6">
        <v>14</v>
      </c>
      <c r="F117" s="6">
        <v>13</v>
      </c>
      <c r="G117" s="6">
        <v>11</v>
      </c>
      <c r="H117" s="6">
        <v>11</v>
      </c>
      <c r="I117" s="29">
        <f t="shared" si="8"/>
        <v>58</v>
      </c>
      <c r="J117" s="7">
        <f t="shared" si="9"/>
        <v>89.230769230769241</v>
      </c>
      <c r="K117" s="29">
        <v>36</v>
      </c>
      <c r="L117" s="29">
        <f t="shared" si="10"/>
        <v>94</v>
      </c>
      <c r="M117" s="7">
        <f t="shared" si="11"/>
        <v>87.850467289719631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s="3" customFormat="1" ht="15" customHeight="1" x14ac:dyDescent="0.25">
      <c r="A118" s="8">
        <v>105</v>
      </c>
      <c r="B118" s="21" t="s">
        <v>366</v>
      </c>
      <c r="C118" s="20" t="s">
        <v>367</v>
      </c>
      <c r="D118" s="10">
        <v>7</v>
      </c>
      <c r="E118" s="10">
        <v>12</v>
      </c>
      <c r="F118" s="10">
        <v>11</v>
      </c>
      <c r="G118" s="10">
        <v>14</v>
      </c>
      <c r="H118" s="10">
        <v>9</v>
      </c>
      <c r="I118" s="29">
        <f t="shared" si="8"/>
        <v>53</v>
      </c>
      <c r="J118" s="7">
        <f t="shared" si="9"/>
        <v>81.538461538461533</v>
      </c>
      <c r="K118" s="29">
        <v>32</v>
      </c>
      <c r="L118" s="29">
        <f t="shared" si="10"/>
        <v>85</v>
      </c>
      <c r="M118" s="7">
        <f t="shared" si="11"/>
        <v>79.43925233644859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s="3" customFormat="1" ht="21" customHeight="1" x14ac:dyDescent="0.25">
      <c r="A119" s="85" t="s">
        <v>914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7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s="3" customFormat="1" ht="40.5" customHeight="1" x14ac:dyDescent="0.25">
      <c r="A120" s="113" t="s">
        <v>1</v>
      </c>
      <c r="B120" s="115" t="s">
        <v>2</v>
      </c>
      <c r="C120" s="117" t="s">
        <v>3</v>
      </c>
      <c r="D120" s="5" t="s">
        <v>863</v>
      </c>
      <c r="E120" s="5" t="s">
        <v>865</v>
      </c>
      <c r="F120" s="5" t="s">
        <v>867</v>
      </c>
      <c r="G120" s="5" t="s">
        <v>868</v>
      </c>
      <c r="H120" s="5" t="s">
        <v>870</v>
      </c>
      <c r="I120" s="88" t="s">
        <v>910</v>
      </c>
      <c r="J120" s="90" t="s">
        <v>911</v>
      </c>
      <c r="K120" s="88" t="s">
        <v>848</v>
      </c>
      <c r="L120" s="88" t="s">
        <v>912</v>
      </c>
      <c r="M120" s="90" t="s">
        <v>913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25.5" customHeight="1" x14ac:dyDescent="0.25">
      <c r="A121" s="114"/>
      <c r="B121" s="116"/>
      <c r="C121" s="118"/>
      <c r="D121" s="5" t="s">
        <v>864</v>
      </c>
      <c r="E121" s="5" t="s">
        <v>866</v>
      </c>
      <c r="F121" s="5" t="s">
        <v>850</v>
      </c>
      <c r="G121" s="5" t="s">
        <v>869</v>
      </c>
      <c r="H121" s="5" t="s">
        <v>871</v>
      </c>
      <c r="I121" s="89"/>
      <c r="J121" s="90"/>
      <c r="K121" s="89"/>
      <c r="L121" s="89"/>
      <c r="M121" s="90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s="3" customFormat="1" ht="14.1" customHeight="1" x14ac:dyDescent="0.25">
      <c r="A122" s="97" t="s">
        <v>4</v>
      </c>
      <c r="B122" s="98"/>
      <c r="C122" s="99"/>
      <c r="D122" s="6">
        <v>9</v>
      </c>
      <c r="E122" s="6">
        <v>14</v>
      </c>
      <c r="F122" s="6">
        <v>13</v>
      </c>
      <c r="G122" s="6">
        <v>15</v>
      </c>
      <c r="H122" s="6">
        <v>14</v>
      </c>
      <c r="I122" s="29">
        <f>D122+E122+F122+G122+H122</f>
        <v>65</v>
      </c>
      <c r="J122" s="7">
        <f>(I122/65)*100</f>
        <v>100</v>
      </c>
      <c r="K122" s="29" t="s">
        <v>919</v>
      </c>
      <c r="L122" s="29" t="s">
        <v>919</v>
      </c>
      <c r="M122" s="7" t="s">
        <v>919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s="3" customFormat="1" ht="15" customHeight="1" x14ac:dyDescent="0.25">
      <c r="A123" s="57">
        <v>106</v>
      </c>
      <c r="B123" s="56" t="s">
        <v>457</v>
      </c>
      <c r="C123" s="20" t="s">
        <v>915</v>
      </c>
      <c r="D123" s="6">
        <v>9</v>
      </c>
      <c r="E123" s="6">
        <v>14</v>
      </c>
      <c r="F123" s="6">
        <v>13</v>
      </c>
      <c r="G123" s="6">
        <v>14</v>
      </c>
      <c r="H123" s="6">
        <v>13</v>
      </c>
      <c r="I123" s="29">
        <f t="shared" ref="I123:I124" si="12">D123+E123+F123+G123+H123</f>
        <v>63</v>
      </c>
      <c r="J123" s="7">
        <f t="shared" ref="J123:J124" si="13">(I123/65)*100</f>
        <v>96.92307692307692</v>
      </c>
      <c r="K123" s="29" t="s">
        <v>919</v>
      </c>
      <c r="L123" s="29" t="s">
        <v>919</v>
      </c>
      <c r="M123" s="7" t="s">
        <v>919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s="3" customFormat="1" ht="15" customHeight="1" x14ac:dyDescent="0.25">
      <c r="A124" s="57">
        <v>107</v>
      </c>
      <c r="B124" s="56" t="s">
        <v>458</v>
      </c>
      <c r="C124" s="20" t="s">
        <v>916</v>
      </c>
      <c r="D124" s="6">
        <v>8</v>
      </c>
      <c r="E124" s="6">
        <v>12</v>
      </c>
      <c r="F124" s="6">
        <v>12</v>
      </c>
      <c r="G124" s="6">
        <v>13</v>
      </c>
      <c r="H124" s="6">
        <v>13</v>
      </c>
      <c r="I124" s="29">
        <f t="shared" si="12"/>
        <v>58</v>
      </c>
      <c r="J124" s="7">
        <f t="shared" si="13"/>
        <v>89.230769230769241</v>
      </c>
      <c r="K124" s="29" t="s">
        <v>919</v>
      </c>
      <c r="L124" s="29" t="s">
        <v>919</v>
      </c>
      <c r="M124" s="7" t="s">
        <v>919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s="3" customFormat="1" ht="21" customHeight="1" x14ac:dyDescent="0.25">
      <c r="A125" s="85" t="s">
        <v>839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7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s="3" customFormat="1" ht="40.5" customHeight="1" x14ac:dyDescent="0.25">
      <c r="A126" s="113" t="s">
        <v>1</v>
      </c>
      <c r="B126" s="115" t="s">
        <v>2</v>
      </c>
      <c r="C126" s="117" t="s">
        <v>3</v>
      </c>
      <c r="D126" s="5" t="s">
        <v>863</v>
      </c>
      <c r="E126" s="5" t="s">
        <v>865</v>
      </c>
      <c r="F126" s="5" t="s">
        <v>867</v>
      </c>
      <c r="G126" s="5" t="s">
        <v>868</v>
      </c>
      <c r="H126" s="5" t="s">
        <v>870</v>
      </c>
      <c r="I126" s="88" t="s">
        <v>910</v>
      </c>
      <c r="J126" s="90" t="s">
        <v>911</v>
      </c>
      <c r="K126" s="88" t="s">
        <v>848</v>
      </c>
      <c r="L126" s="88" t="s">
        <v>912</v>
      </c>
      <c r="M126" s="90" t="s">
        <v>913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25.5" customHeight="1" x14ac:dyDescent="0.25">
      <c r="A127" s="114"/>
      <c r="B127" s="116"/>
      <c r="C127" s="118"/>
      <c r="D127" s="5" t="s">
        <v>864</v>
      </c>
      <c r="E127" s="5" t="s">
        <v>866</v>
      </c>
      <c r="F127" s="5" t="s">
        <v>850</v>
      </c>
      <c r="G127" s="5" t="s">
        <v>869</v>
      </c>
      <c r="H127" s="5" t="s">
        <v>871</v>
      </c>
      <c r="I127" s="89"/>
      <c r="J127" s="90"/>
      <c r="K127" s="89"/>
      <c r="L127" s="89"/>
      <c r="M127" s="90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s="3" customFormat="1" ht="13.5" customHeight="1" x14ac:dyDescent="0.25">
      <c r="A128" s="97" t="s">
        <v>4</v>
      </c>
      <c r="B128" s="98"/>
      <c r="C128" s="99"/>
      <c r="D128" s="6">
        <v>9</v>
      </c>
      <c r="E128" s="6">
        <v>14</v>
      </c>
      <c r="F128" s="6">
        <v>13</v>
      </c>
      <c r="G128" s="6">
        <v>15</v>
      </c>
      <c r="H128" s="6">
        <v>14</v>
      </c>
      <c r="I128" s="29">
        <f>D128+E128+F128+G128+H128</f>
        <v>65</v>
      </c>
      <c r="J128" s="7">
        <f>(I128/65)*100</f>
        <v>100</v>
      </c>
      <c r="K128" s="29" t="s">
        <v>919</v>
      </c>
      <c r="L128" s="29" t="s">
        <v>919</v>
      </c>
      <c r="M128" s="7" t="s">
        <v>919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s="3" customFormat="1" ht="15" customHeight="1" x14ac:dyDescent="0.25">
      <c r="A129" s="57">
        <v>108</v>
      </c>
      <c r="B129" s="59" t="s">
        <v>918</v>
      </c>
      <c r="C129" s="58" t="s">
        <v>917</v>
      </c>
      <c r="D129" s="6">
        <v>9</v>
      </c>
      <c r="E129" s="6">
        <v>13</v>
      </c>
      <c r="F129" s="6">
        <v>11</v>
      </c>
      <c r="G129" s="6">
        <v>14</v>
      </c>
      <c r="H129" s="6">
        <v>12</v>
      </c>
      <c r="I129" s="29">
        <f>D129+E129+F129+G129+H129</f>
        <v>59</v>
      </c>
      <c r="J129" s="7">
        <f>(I129/65)*100</f>
        <v>90.769230769230774</v>
      </c>
      <c r="K129" s="29" t="s">
        <v>919</v>
      </c>
      <c r="L129" s="29" t="s">
        <v>919</v>
      </c>
      <c r="M129" s="7" t="s">
        <v>919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s="3" customFormat="1" ht="24" customHeight="1" x14ac:dyDescent="0.25">
      <c r="A130" s="107" t="s">
        <v>0</v>
      </c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71"/>
      <c r="M130" s="2"/>
      <c r="N130" s="2"/>
      <c r="O130" s="2"/>
      <c r="P130" s="45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24" customHeight="1" x14ac:dyDescent="0.25">
      <c r="A131" s="101" t="s">
        <v>1021</v>
      </c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83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3" ht="16.5" customHeight="1" x14ac:dyDescent="0.25">
      <c r="A132" s="103" t="s">
        <v>841</v>
      </c>
      <c r="B132" s="103"/>
      <c r="C132" s="103"/>
      <c r="D132" s="103" t="s">
        <v>851</v>
      </c>
      <c r="E132" s="103"/>
      <c r="F132" s="103"/>
      <c r="G132" s="103"/>
      <c r="H132" s="103"/>
      <c r="I132" s="74"/>
      <c r="J132" s="74"/>
      <c r="K132" s="103" t="s">
        <v>862</v>
      </c>
      <c r="L132" s="103"/>
      <c r="M132" s="103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1:33" s="3" customFormat="1" ht="35.25" customHeight="1" x14ac:dyDescent="0.25">
      <c r="A133" s="113" t="s">
        <v>1</v>
      </c>
      <c r="B133" s="115" t="s">
        <v>2</v>
      </c>
      <c r="C133" s="117" t="s">
        <v>3</v>
      </c>
      <c r="D133" s="5" t="s">
        <v>875</v>
      </c>
      <c r="E133" s="5" t="s">
        <v>877</v>
      </c>
      <c r="F133" s="5" t="s">
        <v>878</v>
      </c>
      <c r="G133" s="5" t="s">
        <v>880</v>
      </c>
      <c r="H133" s="5" t="s">
        <v>882</v>
      </c>
      <c r="I133" s="88" t="s">
        <v>910</v>
      </c>
      <c r="J133" s="111" t="s">
        <v>911</v>
      </c>
      <c r="K133" s="88" t="s">
        <v>848</v>
      </c>
      <c r="L133" s="88" t="s">
        <v>912</v>
      </c>
      <c r="M133" s="111" t="s">
        <v>913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20.25" customHeight="1" x14ac:dyDescent="0.25">
      <c r="A134" s="114"/>
      <c r="B134" s="116"/>
      <c r="C134" s="118"/>
      <c r="D134" s="31" t="s">
        <v>876</v>
      </c>
      <c r="E134" s="5" t="s">
        <v>844</v>
      </c>
      <c r="F134" s="5" t="s">
        <v>879</v>
      </c>
      <c r="G134" s="5" t="s">
        <v>881</v>
      </c>
      <c r="H134" s="5" t="s">
        <v>852</v>
      </c>
      <c r="I134" s="89"/>
      <c r="J134" s="112"/>
      <c r="K134" s="89"/>
      <c r="L134" s="89"/>
      <c r="M134" s="112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s="3" customFormat="1" ht="24.75" customHeight="1" x14ac:dyDescent="0.25">
      <c r="A135" s="97" t="s">
        <v>4</v>
      </c>
      <c r="B135" s="98"/>
      <c r="C135" s="99"/>
      <c r="D135" s="6">
        <v>12</v>
      </c>
      <c r="E135" s="6">
        <v>16</v>
      </c>
      <c r="F135" s="6">
        <v>16</v>
      </c>
      <c r="G135" s="6">
        <v>13</v>
      </c>
      <c r="H135" s="6">
        <v>11</v>
      </c>
      <c r="I135" s="29">
        <f>D135+E135+F135+G135+H135</f>
        <v>68</v>
      </c>
      <c r="J135" s="7">
        <f>(I135/68)*100</f>
        <v>100</v>
      </c>
      <c r="K135" s="29">
        <v>40</v>
      </c>
      <c r="L135" s="29">
        <f>I135+K135</f>
        <v>108</v>
      </c>
      <c r="M135" s="7">
        <f>(L135/108)*100</f>
        <v>100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33" ht="14.1" customHeight="1" x14ac:dyDescent="0.25">
      <c r="A136" s="8">
        <v>1</v>
      </c>
      <c r="B136" s="21" t="s">
        <v>767</v>
      </c>
      <c r="C136" s="20" t="s">
        <v>768</v>
      </c>
      <c r="D136" s="11">
        <v>10</v>
      </c>
      <c r="E136" s="11">
        <v>13</v>
      </c>
      <c r="F136" s="11">
        <v>13</v>
      </c>
      <c r="G136" s="11">
        <v>12</v>
      </c>
      <c r="H136" s="11">
        <v>9</v>
      </c>
      <c r="I136" s="29">
        <f t="shared" ref="I136:I169" si="14">D136+E136+F136+G136+H136</f>
        <v>57</v>
      </c>
      <c r="J136" s="7">
        <f t="shared" ref="J136:J169" si="15">(I136/68)*100</f>
        <v>83.82352941176471</v>
      </c>
      <c r="K136" s="29">
        <v>27</v>
      </c>
      <c r="L136" s="29">
        <f t="shared" ref="L136:L169" si="16">I136+K136</f>
        <v>84</v>
      </c>
      <c r="M136" s="7">
        <f t="shared" ref="M136:M169" si="17">(L136/108)*100</f>
        <v>77.777777777777786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33" ht="14.1" customHeight="1" x14ac:dyDescent="0.25">
      <c r="A137" s="8">
        <v>2</v>
      </c>
      <c r="B137" s="21" t="s">
        <v>769</v>
      </c>
      <c r="C137" s="20" t="s">
        <v>770</v>
      </c>
      <c r="D137" s="11">
        <v>10</v>
      </c>
      <c r="E137" s="11">
        <v>12</v>
      </c>
      <c r="F137" s="11">
        <v>13</v>
      </c>
      <c r="G137" s="11">
        <v>11</v>
      </c>
      <c r="H137" s="11">
        <v>9</v>
      </c>
      <c r="I137" s="29">
        <f t="shared" si="14"/>
        <v>55</v>
      </c>
      <c r="J137" s="7">
        <f t="shared" si="15"/>
        <v>80.882352941176478</v>
      </c>
      <c r="K137" s="29">
        <v>34</v>
      </c>
      <c r="L137" s="29">
        <f t="shared" si="16"/>
        <v>89</v>
      </c>
      <c r="M137" s="7">
        <f t="shared" si="17"/>
        <v>82.407407407407405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33" ht="14.1" customHeight="1" x14ac:dyDescent="0.25">
      <c r="A138" s="8">
        <v>3</v>
      </c>
      <c r="B138" s="21" t="s">
        <v>771</v>
      </c>
      <c r="C138" s="20" t="s">
        <v>772</v>
      </c>
      <c r="D138" s="11">
        <v>11</v>
      </c>
      <c r="E138" s="11">
        <v>10</v>
      </c>
      <c r="F138" s="11">
        <v>15</v>
      </c>
      <c r="G138" s="11">
        <v>12</v>
      </c>
      <c r="H138" s="11">
        <v>11</v>
      </c>
      <c r="I138" s="29">
        <f t="shared" si="14"/>
        <v>59</v>
      </c>
      <c r="J138" s="7">
        <f t="shared" si="15"/>
        <v>86.764705882352942</v>
      </c>
      <c r="K138" s="29">
        <v>28</v>
      </c>
      <c r="L138" s="29">
        <f t="shared" si="16"/>
        <v>87</v>
      </c>
      <c r="M138" s="7">
        <f t="shared" si="17"/>
        <v>80.555555555555557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33" ht="14.1" customHeight="1" x14ac:dyDescent="0.25">
      <c r="A139" s="8">
        <v>4</v>
      </c>
      <c r="B139" s="21" t="s">
        <v>773</v>
      </c>
      <c r="C139" s="20" t="s">
        <v>774</v>
      </c>
      <c r="D139" s="11">
        <v>12</v>
      </c>
      <c r="E139" s="11">
        <v>16</v>
      </c>
      <c r="F139" s="11">
        <v>16</v>
      </c>
      <c r="G139" s="11">
        <v>13</v>
      </c>
      <c r="H139" s="11">
        <v>11</v>
      </c>
      <c r="I139" s="29">
        <f t="shared" si="14"/>
        <v>68</v>
      </c>
      <c r="J139" s="7">
        <f t="shared" si="15"/>
        <v>100</v>
      </c>
      <c r="K139" s="29">
        <v>40</v>
      </c>
      <c r="L139" s="29">
        <f t="shared" si="16"/>
        <v>108</v>
      </c>
      <c r="M139" s="7">
        <f t="shared" si="17"/>
        <v>100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33" s="3" customFormat="1" ht="14.1" customHeight="1" x14ac:dyDescent="0.25">
      <c r="A140" s="8">
        <v>5</v>
      </c>
      <c r="B140" s="21" t="s">
        <v>775</v>
      </c>
      <c r="C140" s="20" t="s">
        <v>776</v>
      </c>
      <c r="D140" s="11">
        <v>10</v>
      </c>
      <c r="E140" s="11">
        <v>13</v>
      </c>
      <c r="F140" s="11">
        <v>13</v>
      </c>
      <c r="G140" s="11">
        <v>11</v>
      </c>
      <c r="H140" s="11">
        <v>9</v>
      </c>
      <c r="I140" s="29">
        <f t="shared" si="14"/>
        <v>56</v>
      </c>
      <c r="J140" s="7">
        <f t="shared" si="15"/>
        <v>82.35294117647058</v>
      </c>
      <c r="K140" s="29">
        <v>25</v>
      </c>
      <c r="L140" s="29">
        <f t="shared" si="16"/>
        <v>81</v>
      </c>
      <c r="M140" s="7">
        <f t="shared" si="17"/>
        <v>75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33" ht="14.1" customHeight="1" x14ac:dyDescent="0.25">
      <c r="A141" s="8">
        <v>6</v>
      </c>
      <c r="B141" s="21" t="s">
        <v>777</v>
      </c>
      <c r="C141" s="20" t="s">
        <v>778</v>
      </c>
      <c r="D141" s="11">
        <v>11</v>
      </c>
      <c r="E141" s="11">
        <v>14</v>
      </c>
      <c r="F141" s="11">
        <v>15</v>
      </c>
      <c r="G141" s="11">
        <v>12</v>
      </c>
      <c r="H141" s="11">
        <v>10</v>
      </c>
      <c r="I141" s="29">
        <f t="shared" si="14"/>
        <v>62</v>
      </c>
      <c r="J141" s="7">
        <f t="shared" si="15"/>
        <v>91.17647058823529</v>
      </c>
      <c r="K141" s="29">
        <v>40</v>
      </c>
      <c r="L141" s="29">
        <f t="shared" si="16"/>
        <v>102</v>
      </c>
      <c r="M141" s="7">
        <f t="shared" si="17"/>
        <v>94.444444444444443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33" ht="14.1" customHeight="1" x14ac:dyDescent="0.25">
      <c r="A142" s="8">
        <v>7</v>
      </c>
      <c r="B142" s="21" t="s">
        <v>779</v>
      </c>
      <c r="C142" s="20" t="s">
        <v>780</v>
      </c>
      <c r="D142" s="11">
        <v>10</v>
      </c>
      <c r="E142" s="11">
        <v>16</v>
      </c>
      <c r="F142" s="11">
        <v>16</v>
      </c>
      <c r="G142" s="11">
        <v>11</v>
      </c>
      <c r="H142" s="11">
        <v>9</v>
      </c>
      <c r="I142" s="29">
        <f t="shared" si="14"/>
        <v>62</v>
      </c>
      <c r="J142" s="7">
        <f t="shared" si="15"/>
        <v>91.17647058823529</v>
      </c>
      <c r="K142" s="29">
        <v>40</v>
      </c>
      <c r="L142" s="29">
        <f t="shared" si="16"/>
        <v>102</v>
      </c>
      <c r="M142" s="7">
        <f t="shared" si="17"/>
        <v>94.444444444444443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33" ht="14.1" customHeight="1" x14ac:dyDescent="0.25">
      <c r="A143" s="8">
        <v>8</v>
      </c>
      <c r="B143" s="21" t="s">
        <v>781</v>
      </c>
      <c r="C143" s="20" t="s">
        <v>782</v>
      </c>
      <c r="D143" s="11">
        <v>10</v>
      </c>
      <c r="E143" s="11">
        <v>12</v>
      </c>
      <c r="F143" s="11">
        <v>12</v>
      </c>
      <c r="G143" s="11">
        <v>11</v>
      </c>
      <c r="H143" s="11">
        <v>11</v>
      </c>
      <c r="I143" s="29">
        <f t="shared" si="14"/>
        <v>56</v>
      </c>
      <c r="J143" s="7">
        <f t="shared" si="15"/>
        <v>82.35294117647058</v>
      </c>
      <c r="K143" s="29">
        <v>28</v>
      </c>
      <c r="L143" s="29">
        <f t="shared" si="16"/>
        <v>84</v>
      </c>
      <c r="M143" s="7">
        <f t="shared" si="17"/>
        <v>77.777777777777786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33" ht="14.1" customHeight="1" x14ac:dyDescent="0.25">
      <c r="A144" s="8">
        <v>9</v>
      </c>
      <c r="B144" s="21" t="s">
        <v>783</v>
      </c>
      <c r="C144" s="20" t="s">
        <v>784</v>
      </c>
      <c r="D144" s="11">
        <v>11</v>
      </c>
      <c r="E144" s="11">
        <v>12</v>
      </c>
      <c r="F144" s="11">
        <v>13</v>
      </c>
      <c r="G144" s="11">
        <v>11</v>
      </c>
      <c r="H144" s="11">
        <v>9</v>
      </c>
      <c r="I144" s="29">
        <f t="shared" si="14"/>
        <v>56</v>
      </c>
      <c r="J144" s="7">
        <f t="shared" si="15"/>
        <v>82.35294117647058</v>
      </c>
      <c r="K144" s="29">
        <v>28</v>
      </c>
      <c r="L144" s="29">
        <f t="shared" si="16"/>
        <v>84</v>
      </c>
      <c r="M144" s="7">
        <f t="shared" si="17"/>
        <v>77.777777777777786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s="3" customFormat="1" ht="14.1" customHeight="1" x14ac:dyDescent="0.25">
      <c r="A145" s="8">
        <v>10</v>
      </c>
      <c r="B145" s="21" t="s">
        <v>785</v>
      </c>
      <c r="C145" s="20" t="s">
        <v>786</v>
      </c>
      <c r="D145" s="11">
        <v>10</v>
      </c>
      <c r="E145" s="11">
        <v>12</v>
      </c>
      <c r="F145" s="11">
        <v>12</v>
      </c>
      <c r="G145" s="11">
        <v>10</v>
      </c>
      <c r="H145" s="11">
        <v>10</v>
      </c>
      <c r="I145" s="29">
        <f t="shared" si="14"/>
        <v>54</v>
      </c>
      <c r="J145" s="7">
        <f t="shared" si="15"/>
        <v>79.411764705882348</v>
      </c>
      <c r="K145" s="29">
        <v>25</v>
      </c>
      <c r="L145" s="29">
        <f t="shared" si="16"/>
        <v>79</v>
      </c>
      <c r="M145" s="7">
        <f t="shared" si="17"/>
        <v>73.148148148148152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4.1" customHeight="1" x14ac:dyDescent="0.25">
      <c r="A146" s="8">
        <v>11</v>
      </c>
      <c r="B146" s="21" t="s">
        <v>787</v>
      </c>
      <c r="C146" s="20" t="s">
        <v>788</v>
      </c>
      <c r="D146" s="11">
        <v>9</v>
      </c>
      <c r="E146" s="11">
        <v>13</v>
      </c>
      <c r="F146" s="11">
        <v>14</v>
      </c>
      <c r="G146" s="11">
        <v>12</v>
      </c>
      <c r="H146" s="11">
        <v>11</v>
      </c>
      <c r="I146" s="29">
        <f t="shared" si="14"/>
        <v>59</v>
      </c>
      <c r="J146" s="7">
        <f t="shared" si="15"/>
        <v>86.764705882352942</v>
      </c>
      <c r="K146" s="29">
        <v>37</v>
      </c>
      <c r="L146" s="29">
        <f t="shared" si="16"/>
        <v>96</v>
      </c>
      <c r="M146" s="7">
        <f t="shared" si="17"/>
        <v>88.888888888888886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4.1" customHeight="1" x14ac:dyDescent="0.25">
      <c r="A147" s="8">
        <v>12</v>
      </c>
      <c r="B147" s="21" t="s">
        <v>789</v>
      </c>
      <c r="C147" s="20" t="s">
        <v>790</v>
      </c>
      <c r="D147" s="11">
        <v>8</v>
      </c>
      <c r="E147" s="11">
        <v>12</v>
      </c>
      <c r="F147" s="11">
        <v>11</v>
      </c>
      <c r="G147" s="11">
        <v>10</v>
      </c>
      <c r="H147" s="11">
        <v>9</v>
      </c>
      <c r="I147" s="29">
        <f t="shared" si="14"/>
        <v>50</v>
      </c>
      <c r="J147" s="7">
        <f t="shared" si="15"/>
        <v>73.529411764705884</v>
      </c>
      <c r="K147" s="29">
        <v>38</v>
      </c>
      <c r="L147" s="29">
        <f t="shared" si="16"/>
        <v>88</v>
      </c>
      <c r="M147" s="7">
        <f t="shared" si="17"/>
        <v>81.481481481481481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4.1" customHeight="1" x14ac:dyDescent="0.25">
      <c r="A148" s="8">
        <v>13</v>
      </c>
      <c r="B148" s="21" t="s">
        <v>791</v>
      </c>
      <c r="C148" s="20" t="s">
        <v>792</v>
      </c>
      <c r="D148" s="11">
        <v>8</v>
      </c>
      <c r="E148" s="11">
        <v>16</v>
      </c>
      <c r="F148" s="11">
        <v>15</v>
      </c>
      <c r="G148" s="11">
        <v>9</v>
      </c>
      <c r="H148" s="11">
        <v>9</v>
      </c>
      <c r="I148" s="29">
        <f t="shared" si="14"/>
        <v>57</v>
      </c>
      <c r="J148" s="7">
        <f t="shared" si="15"/>
        <v>83.82352941176471</v>
      </c>
      <c r="K148" s="29">
        <v>37</v>
      </c>
      <c r="L148" s="29">
        <f t="shared" si="16"/>
        <v>94</v>
      </c>
      <c r="M148" s="7">
        <f t="shared" si="17"/>
        <v>87.037037037037038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4.1" customHeight="1" x14ac:dyDescent="0.25">
      <c r="A149" s="8">
        <v>14</v>
      </c>
      <c r="B149" s="21" t="s">
        <v>793</v>
      </c>
      <c r="C149" s="20" t="s">
        <v>794</v>
      </c>
      <c r="D149" s="11">
        <v>12</v>
      </c>
      <c r="E149" s="11">
        <v>16</v>
      </c>
      <c r="F149" s="11">
        <v>16</v>
      </c>
      <c r="G149" s="11">
        <v>13</v>
      </c>
      <c r="H149" s="11">
        <v>11</v>
      </c>
      <c r="I149" s="29">
        <f t="shared" si="14"/>
        <v>68</v>
      </c>
      <c r="J149" s="7">
        <f t="shared" si="15"/>
        <v>100</v>
      </c>
      <c r="K149" s="29">
        <v>40</v>
      </c>
      <c r="L149" s="29">
        <f t="shared" si="16"/>
        <v>108</v>
      </c>
      <c r="M149" s="7">
        <f t="shared" si="17"/>
        <v>100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4.1" customHeight="1" x14ac:dyDescent="0.25">
      <c r="A150" s="8">
        <v>15</v>
      </c>
      <c r="B150" s="21" t="s">
        <v>795</v>
      </c>
      <c r="C150" s="20" t="s">
        <v>796</v>
      </c>
      <c r="D150" s="11">
        <v>12</v>
      </c>
      <c r="E150" s="11">
        <v>16</v>
      </c>
      <c r="F150" s="11">
        <v>16</v>
      </c>
      <c r="G150" s="11">
        <v>13</v>
      </c>
      <c r="H150" s="11">
        <v>11</v>
      </c>
      <c r="I150" s="29">
        <f t="shared" si="14"/>
        <v>68</v>
      </c>
      <c r="J150" s="7">
        <f t="shared" si="15"/>
        <v>100</v>
      </c>
      <c r="K150" s="29">
        <v>40</v>
      </c>
      <c r="L150" s="29">
        <f t="shared" si="16"/>
        <v>108</v>
      </c>
      <c r="M150" s="7">
        <f t="shared" si="17"/>
        <v>100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4.1" customHeight="1" x14ac:dyDescent="0.25">
      <c r="A151" s="8">
        <v>16</v>
      </c>
      <c r="B151" s="21" t="s">
        <v>797</v>
      </c>
      <c r="C151" s="20" t="s">
        <v>798</v>
      </c>
      <c r="D151" s="11">
        <v>8</v>
      </c>
      <c r="E151" s="11">
        <v>10</v>
      </c>
      <c r="F151" s="11">
        <v>9</v>
      </c>
      <c r="G151" s="11">
        <v>9</v>
      </c>
      <c r="H151" s="11">
        <v>10</v>
      </c>
      <c r="I151" s="29">
        <f t="shared" si="14"/>
        <v>46</v>
      </c>
      <c r="J151" s="7">
        <f t="shared" si="15"/>
        <v>67.64705882352942</v>
      </c>
      <c r="K151" s="29">
        <v>34</v>
      </c>
      <c r="L151" s="29">
        <f t="shared" si="16"/>
        <v>80</v>
      </c>
      <c r="M151" s="7">
        <f t="shared" si="17"/>
        <v>74.074074074074076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4.1" customHeight="1" x14ac:dyDescent="0.25">
      <c r="A152" s="8">
        <v>17</v>
      </c>
      <c r="B152" s="21" t="s">
        <v>799</v>
      </c>
      <c r="C152" s="20" t="s">
        <v>842</v>
      </c>
      <c r="D152" s="11">
        <v>10</v>
      </c>
      <c r="E152" s="11">
        <v>9</v>
      </c>
      <c r="F152" s="11">
        <v>9</v>
      </c>
      <c r="G152" s="11">
        <v>10</v>
      </c>
      <c r="H152" s="11">
        <v>10</v>
      </c>
      <c r="I152" s="29">
        <f t="shared" si="14"/>
        <v>48</v>
      </c>
      <c r="J152" s="7">
        <f t="shared" si="15"/>
        <v>70.588235294117652</v>
      </c>
      <c r="K152" s="29">
        <v>35</v>
      </c>
      <c r="L152" s="29">
        <f t="shared" si="16"/>
        <v>83</v>
      </c>
      <c r="M152" s="7">
        <f t="shared" si="17"/>
        <v>76.851851851851848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4.1" customHeight="1" x14ac:dyDescent="0.25">
      <c r="A153" s="8">
        <v>18</v>
      </c>
      <c r="B153" s="21" t="s">
        <v>800</v>
      </c>
      <c r="C153" s="20" t="s">
        <v>801</v>
      </c>
      <c r="D153" s="11">
        <v>11</v>
      </c>
      <c r="E153" s="11">
        <v>14</v>
      </c>
      <c r="F153" s="11">
        <v>15</v>
      </c>
      <c r="G153" s="11">
        <v>12</v>
      </c>
      <c r="H153" s="11">
        <v>10</v>
      </c>
      <c r="I153" s="29">
        <f t="shared" si="14"/>
        <v>62</v>
      </c>
      <c r="J153" s="7">
        <f t="shared" si="15"/>
        <v>91.17647058823529</v>
      </c>
      <c r="K153" s="29">
        <v>40</v>
      </c>
      <c r="L153" s="29">
        <f t="shared" si="16"/>
        <v>102</v>
      </c>
      <c r="M153" s="7">
        <f t="shared" si="17"/>
        <v>94.444444444444443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s="3" customFormat="1" ht="14.1" customHeight="1" x14ac:dyDescent="0.25">
      <c r="A154" s="8">
        <v>19</v>
      </c>
      <c r="B154" s="21" t="s">
        <v>802</v>
      </c>
      <c r="C154" s="20" t="s">
        <v>803</v>
      </c>
      <c r="D154" s="11">
        <v>11</v>
      </c>
      <c r="E154" s="11">
        <v>12</v>
      </c>
      <c r="F154" s="11">
        <v>12</v>
      </c>
      <c r="G154" s="11">
        <v>12</v>
      </c>
      <c r="H154" s="11">
        <v>11</v>
      </c>
      <c r="I154" s="29">
        <f t="shared" si="14"/>
        <v>58</v>
      </c>
      <c r="J154" s="7">
        <f t="shared" si="15"/>
        <v>85.294117647058826</v>
      </c>
      <c r="K154" s="29">
        <v>39</v>
      </c>
      <c r="L154" s="29">
        <f t="shared" si="16"/>
        <v>97</v>
      </c>
      <c r="M154" s="7">
        <f t="shared" si="17"/>
        <v>89.81481481481481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4.1" customHeight="1" x14ac:dyDescent="0.25">
      <c r="A155" s="8">
        <v>20</v>
      </c>
      <c r="B155" s="21" t="s">
        <v>804</v>
      </c>
      <c r="C155" s="20" t="s">
        <v>805</v>
      </c>
      <c r="D155" s="11">
        <v>4</v>
      </c>
      <c r="E155" s="11">
        <v>7</v>
      </c>
      <c r="F155" s="11">
        <v>9</v>
      </c>
      <c r="G155" s="11">
        <v>6</v>
      </c>
      <c r="H155" s="11">
        <v>5</v>
      </c>
      <c r="I155" s="29">
        <f t="shared" si="14"/>
        <v>31</v>
      </c>
      <c r="J155" s="7">
        <f t="shared" si="15"/>
        <v>45.588235294117645</v>
      </c>
      <c r="K155" s="29">
        <v>26</v>
      </c>
      <c r="L155" s="29">
        <f t="shared" si="16"/>
        <v>57</v>
      </c>
      <c r="M155" s="7">
        <f t="shared" si="17"/>
        <v>52.777777777777779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s="3" customFormat="1" ht="14.1" customHeight="1" x14ac:dyDescent="0.25">
      <c r="A156" s="8">
        <v>21</v>
      </c>
      <c r="B156" s="21" t="s">
        <v>806</v>
      </c>
      <c r="C156" s="20" t="s">
        <v>807</v>
      </c>
      <c r="D156" s="11">
        <v>8</v>
      </c>
      <c r="E156" s="11">
        <v>11</v>
      </c>
      <c r="F156" s="11">
        <v>12</v>
      </c>
      <c r="G156" s="11">
        <v>11</v>
      </c>
      <c r="H156" s="11">
        <v>9</v>
      </c>
      <c r="I156" s="29">
        <f t="shared" si="14"/>
        <v>51</v>
      </c>
      <c r="J156" s="7">
        <f t="shared" si="15"/>
        <v>75</v>
      </c>
      <c r="K156" s="29">
        <v>22</v>
      </c>
      <c r="L156" s="29">
        <f t="shared" si="16"/>
        <v>73</v>
      </c>
      <c r="M156" s="7">
        <f t="shared" si="17"/>
        <v>67.592592592592595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4.1" customHeight="1" x14ac:dyDescent="0.25">
      <c r="A157" s="8">
        <v>22</v>
      </c>
      <c r="B157" s="21" t="s">
        <v>808</v>
      </c>
      <c r="C157" s="20" t="s">
        <v>809</v>
      </c>
      <c r="D157" s="11">
        <v>8</v>
      </c>
      <c r="E157" s="11">
        <v>11</v>
      </c>
      <c r="F157" s="11">
        <v>11</v>
      </c>
      <c r="G157" s="11">
        <v>9</v>
      </c>
      <c r="H157" s="11">
        <v>9</v>
      </c>
      <c r="I157" s="29">
        <f t="shared" si="14"/>
        <v>48</v>
      </c>
      <c r="J157" s="7">
        <f t="shared" si="15"/>
        <v>70.588235294117652</v>
      </c>
      <c r="K157" s="29">
        <v>22</v>
      </c>
      <c r="L157" s="29">
        <f t="shared" si="16"/>
        <v>70</v>
      </c>
      <c r="M157" s="7">
        <f t="shared" si="17"/>
        <v>64.81481481481481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4.1" customHeight="1" x14ac:dyDescent="0.25">
      <c r="A158" s="8">
        <v>23</v>
      </c>
      <c r="B158" s="21" t="s">
        <v>810</v>
      </c>
      <c r="C158" s="20" t="s">
        <v>811</v>
      </c>
      <c r="D158" s="11">
        <v>11</v>
      </c>
      <c r="E158" s="11">
        <v>14</v>
      </c>
      <c r="F158" s="11">
        <v>13</v>
      </c>
      <c r="G158" s="11">
        <v>12</v>
      </c>
      <c r="H158" s="11">
        <v>9</v>
      </c>
      <c r="I158" s="29">
        <f t="shared" si="14"/>
        <v>59</v>
      </c>
      <c r="J158" s="7">
        <f t="shared" si="15"/>
        <v>86.764705882352942</v>
      </c>
      <c r="K158" s="29">
        <v>31</v>
      </c>
      <c r="L158" s="29">
        <f t="shared" si="16"/>
        <v>90</v>
      </c>
      <c r="M158" s="7">
        <f t="shared" si="17"/>
        <v>83.333333333333343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4.1" customHeight="1" x14ac:dyDescent="0.25">
      <c r="A159" s="8">
        <v>24</v>
      </c>
      <c r="B159" s="21" t="s">
        <v>812</v>
      </c>
      <c r="C159" s="20" t="s">
        <v>813</v>
      </c>
      <c r="D159" s="11">
        <v>10</v>
      </c>
      <c r="E159" s="11">
        <v>13</v>
      </c>
      <c r="F159" s="11">
        <v>12</v>
      </c>
      <c r="G159" s="11">
        <v>11</v>
      </c>
      <c r="H159" s="11">
        <v>8</v>
      </c>
      <c r="I159" s="29">
        <f t="shared" si="14"/>
        <v>54</v>
      </c>
      <c r="J159" s="7">
        <f t="shared" si="15"/>
        <v>79.411764705882348</v>
      </c>
      <c r="K159" s="29">
        <v>31</v>
      </c>
      <c r="L159" s="29">
        <f t="shared" si="16"/>
        <v>85</v>
      </c>
      <c r="M159" s="7">
        <f t="shared" si="17"/>
        <v>78.703703703703709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4.1" customHeight="1" x14ac:dyDescent="0.25">
      <c r="A160" s="8">
        <v>25</v>
      </c>
      <c r="B160" s="21" t="s">
        <v>814</v>
      </c>
      <c r="C160" s="20" t="s">
        <v>815</v>
      </c>
      <c r="D160" s="11">
        <v>10</v>
      </c>
      <c r="E160" s="11">
        <v>14</v>
      </c>
      <c r="F160" s="11">
        <v>13</v>
      </c>
      <c r="G160" s="11">
        <v>11</v>
      </c>
      <c r="H160" s="11">
        <v>10</v>
      </c>
      <c r="I160" s="29">
        <f t="shared" si="14"/>
        <v>58</v>
      </c>
      <c r="J160" s="7">
        <f t="shared" si="15"/>
        <v>85.294117647058826</v>
      </c>
      <c r="K160" s="29">
        <v>40</v>
      </c>
      <c r="L160" s="29">
        <f t="shared" si="16"/>
        <v>98</v>
      </c>
      <c r="M160" s="7">
        <f t="shared" si="17"/>
        <v>90.740740740740748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33" s="3" customFormat="1" ht="14.1" customHeight="1" x14ac:dyDescent="0.25">
      <c r="A161" s="8">
        <v>26</v>
      </c>
      <c r="B161" s="21" t="s">
        <v>816</v>
      </c>
      <c r="C161" s="20" t="s">
        <v>817</v>
      </c>
      <c r="D161" s="11">
        <v>6</v>
      </c>
      <c r="E161" s="11">
        <v>9</v>
      </c>
      <c r="F161" s="11">
        <v>10</v>
      </c>
      <c r="G161" s="11">
        <v>8</v>
      </c>
      <c r="H161" s="11">
        <v>6</v>
      </c>
      <c r="I161" s="29">
        <f t="shared" si="14"/>
        <v>39</v>
      </c>
      <c r="J161" s="7">
        <f t="shared" si="15"/>
        <v>57.352941176470587</v>
      </c>
      <c r="K161" s="29">
        <v>23</v>
      </c>
      <c r="L161" s="29">
        <f t="shared" si="16"/>
        <v>62</v>
      </c>
      <c r="M161" s="7">
        <f t="shared" si="17"/>
        <v>57.407407407407405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33" ht="14.1" customHeight="1" x14ac:dyDescent="0.25">
      <c r="A162" s="8">
        <v>27</v>
      </c>
      <c r="B162" s="21" t="s">
        <v>818</v>
      </c>
      <c r="C162" s="20" t="s">
        <v>819</v>
      </c>
      <c r="D162" s="11">
        <v>7</v>
      </c>
      <c r="E162" s="11">
        <v>9</v>
      </c>
      <c r="F162" s="11">
        <v>9</v>
      </c>
      <c r="G162" s="11">
        <v>7</v>
      </c>
      <c r="H162" s="11">
        <v>5</v>
      </c>
      <c r="I162" s="29">
        <f t="shared" si="14"/>
        <v>37</v>
      </c>
      <c r="J162" s="7">
        <f t="shared" si="15"/>
        <v>54.411764705882348</v>
      </c>
      <c r="K162" s="29">
        <v>22</v>
      </c>
      <c r="L162" s="29">
        <f t="shared" si="16"/>
        <v>59</v>
      </c>
      <c r="M162" s="7">
        <f t="shared" si="17"/>
        <v>54.629629629629626</v>
      </c>
    </row>
    <row r="163" spans="1:33" ht="14.1" customHeight="1" x14ac:dyDescent="0.25">
      <c r="A163" s="8">
        <v>28</v>
      </c>
      <c r="B163" s="21" t="s">
        <v>820</v>
      </c>
      <c r="C163" s="20" t="s">
        <v>821</v>
      </c>
      <c r="D163" s="11">
        <v>10</v>
      </c>
      <c r="E163" s="11">
        <v>13</v>
      </c>
      <c r="F163" s="11">
        <v>14</v>
      </c>
      <c r="G163" s="11">
        <v>12</v>
      </c>
      <c r="H163" s="11">
        <v>10</v>
      </c>
      <c r="I163" s="29">
        <f t="shared" si="14"/>
        <v>59</v>
      </c>
      <c r="J163" s="7">
        <f t="shared" si="15"/>
        <v>86.764705882352942</v>
      </c>
      <c r="K163" s="29">
        <v>28</v>
      </c>
      <c r="L163" s="29">
        <f t="shared" si="16"/>
        <v>87</v>
      </c>
      <c r="M163" s="7">
        <f t="shared" si="17"/>
        <v>80.555555555555557</v>
      </c>
    </row>
    <row r="164" spans="1:33" ht="14.1" customHeight="1" x14ac:dyDescent="0.25">
      <c r="A164" s="8">
        <v>29</v>
      </c>
      <c r="B164" s="21" t="s">
        <v>822</v>
      </c>
      <c r="C164" s="20" t="s">
        <v>823</v>
      </c>
      <c r="D164" s="11">
        <v>7</v>
      </c>
      <c r="E164" s="11">
        <v>8</v>
      </c>
      <c r="F164" s="11">
        <v>4</v>
      </c>
      <c r="G164" s="11">
        <v>7</v>
      </c>
      <c r="H164" s="11">
        <v>7</v>
      </c>
      <c r="I164" s="29">
        <f t="shared" si="14"/>
        <v>33</v>
      </c>
      <c r="J164" s="7">
        <f t="shared" si="15"/>
        <v>48.529411764705884</v>
      </c>
      <c r="K164" s="29">
        <v>33</v>
      </c>
      <c r="L164" s="29">
        <f t="shared" si="16"/>
        <v>66</v>
      </c>
      <c r="M164" s="7">
        <f t="shared" si="17"/>
        <v>61.111111111111114</v>
      </c>
    </row>
    <row r="165" spans="1:33" ht="14.1" customHeight="1" x14ac:dyDescent="0.25">
      <c r="A165" s="8">
        <v>30</v>
      </c>
      <c r="B165" s="21" t="s">
        <v>824</v>
      </c>
      <c r="C165" s="20" t="s">
        <v>825</v>
      </c>
      <c r="D165" s="11">
        <v>10</v>
      </c>
      <c r="E165" s="11">
        <v>16</v>
      </c>
      <c r="F165" s="11">
        <v>15</v>
      </c>
      <c r="G165" s="11">
        <v>12</v>
      </c>
      <c r="H165" s="11">
        <v>9</v>
      </c>
      <c r="I165" s="29">
        <f t="shared" si="14"/>
        <v>62</v>
      </c>
      <c r="J165" s="7">
        <f t="shared" si="15"/>
        <v>91.17647058823529</v>
      </c>
      <c r="K165" s="29">
        <v>40</v>
      </c>
      <c r="L165" s="29">
        <f t="shared" si="16"/>
        <v>102</v>
      </c>
      <c r="M165" s="7">
        <f t="shared" si="17"/>
        <v>94.444444444444443</v>
      </c>
    </row>
    <row r="166" spans="1:33" ht="14.1" customHeight="1" x14ac:dyDescent="0.25">
      <c r="A166" s="8">
        <v>31</v>
      </c>
      <c r="B166" s="21" t="s">
        <v>826</v>
      </c>
      <c r="C166" s="20" t="s">
        <v>827</v>
      </c>
      <c r="D166" s="11">
        <v>8</v>
      </c>
      <c r="E166" s="11">
        <v>12</v>
      </c>
      <c r="F166" s="11">
        <v>11</v>
      </c>
      <c r="G166" s="11">
        <v>8</v>
      </c>
      <c r="H166" s="11">
        <v>6</v>
      </c>
      <c r="I166" s="29">
        <f t="shared" si="14"/>
        <v>45</v>
      </c>
      <c r="J166" s="7">
        <f t="shared" si="15"/>
        <v>66.17647058823529</v>
      </c>
      <c r="K166" s="29">
        <v>31</v>
      </c>
      <c r="L166" s="29">
        <f t="shared" si="16"/>
        <v>76</v>
      </c>
      <c r="M166" s="7">
        <f t="shared" si="17"/>
        <v>70.370370370370367</v>
      </c>
    </row>
    <row r="167" spans="1:33" ht="14.1" customHeight="1" x14ac:dyDescent="0.25">
      <c r="A167" s="8">
        <v>32</v>
      </c>
      <c r="B167" s="21" t="s">
        <v>828</v>
      </c>
      <c r="C167" s="20" t="s">
        <v>829</v>
      </c>
      <c r="D167" s="11">
        <v>11</v>
      </c>
      <c r="E167" s="11">
        <v>15</v>
      </c>
      <c r="F167" s="11">
        <v>16</v>
      </c>
      <c r="G167" s="11">
        <v>12</v>
      </c>
      <c r="H167" s="11">
        <v>11</v>
      </c>
      <c r="I167" s="29">
        <f t="shared" si="14"/>
        <v>65</v>
      </c>
      <c r="J167" s="7">
        <f t="shared" si="15"/>
        <v>95.588235294117652</v>
      </c>
      <c r="K167" s="29">
        <v>32</v>
      </c>
      <c r="L167" s="29">
        <f t="shared" si="16"/>
        <v>97</v>
      </c>
      <c r="M167" s="7">
        <f t="shared" si="17"/>
        <v>89.81481481481481</v>
      </c>
    </row>
    <row r="168" spans="1:33" ht="14.1" customHeight="1" x14ac:dyDescent="0.25">
      <c r="A168" s="8">
        <v>33</v>
      </c>
      <c r="B168" s="37" t="s">
        <v>843</v>
      </c>
      <c r="C168" s="38" t="s">
        <v>528</v>
      </c>
      <c r="D168" s="11">
        <v>12</v>
      </c>
      <c r="E168" s="11">
        <v>16</v>
      </c>
      <c r="F168" s="11">
        <v>16</v>
      </c>
      <c r="G168" s="11">
        <v>13</v>
      </c>
      <c r="H168" s="11">
        <v>11</v>
      </c>
      <c r="I168" s="29">
        <f t="shared" si="14"/>
        <v>68</v>
      </c>
      <c r="J168" s="7">
        <f t="shared" si="15"/>
        <v>100</v>
      </c>
      <c r="K168" s="29">
        <v>39</v>
      </c>
      <c r="L168" s="29">
        <f t="shared" si="16"/>
        <v>107</v>
      </c>
      <c r="M168" s="7">
        <f t="shared" si="17"/>
        <v>99.074074074074076</v>
      </c>
    </row>
    <row r="169" spans="1:33" ht="14.1" customHeight="1" x14ac:dyDescent="0.25">
      <c r="A169" s="8">
        <v>34</v>
      </c>
      <c r="B169" s="39" t="s">
        <v>837</v>
      </c>
      <c r="C169" s="40" t="s">
        <v>838</v>
      </c>
      <c r="D169" s="11">
        <v>2</v>
      </c>
      <c r="E169" s="11">
        <v>3</v>
      </c>
      <c r="F169" s="11">
        <v>2</v>
      </c>
      <c r="G169" s="11">
        <v>1</v>
      </c>
      <c r="H169" s="11">
        <v>1</v>
      </c>
      <c r="I169" s="29">
        <f t="shared" si="14"/>
        <v>9</v>
      </c>
      <c r="J169" s="7">
        <f t="shared" si="15"/>
        <v>13.23529411764706</v>
      </c>
      <c r="K169" s="29">
        <v>3</v>
      </c>
      <c r="L169" s="29">
        <f t="shared" si="16"/>
        <v>12</v>
      </c>
      <c r="M169" s="7">
        <f t="shared" si="17"/>
        <v>11.111111111111111</v>
      </c>
    </row>
    <row r="170" spans="1:33" s="3" customFormat="1" ht="15.75" customHeight="1" x14ac:dyDescent="0.25">
      <c r="A170" s="85" t="s">
        <v>914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7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s="3" customFormat="1" ht="35.25" customHeight="1" x14ac:dyDescent="0.25">
      <c r="A171" s="78" t="s">
        <v>1</v>
      </c>
      <c r="B171" s="79" t="s">
        <v>2</v>
      </c>
      <c r="C171" s="72" t="s">
        <v>3</v>
      </c>
      <c r="D171" s="5" t="s">
        <v>875</v>
      </c>
      <c r="E171" s="5" t="s">
        <v>877</v>
      </c>
      <c r="F171" s="5" t="s">
        <v>878</v>
      </c>
      <c r="G171" s="5" t="s">
        <v>880</v>
      </c>
      <c r="H171" s="5" t="s">
        <v>882</v>
      </c>
      <c r="I171" s="77" t="s">
        <v>910</v>
      </c>
      <c r="J171" s="76" t="s">
        <v>911</v>
      </c>
      <c r="K171" s="77" t="s">
        <v>848</v>
      </c>
      <c r="L171" s="77" t="s">
        <v>912</v>
      </c>
      <c r="M171" s="76" t="s">
        <v>913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s="3" customFormat="1" ht="23.25" customHeight="1" x14ac:dyDescent="0.25">
      <c r="A172" s="97" t="s">
        <v>4</v>
      </c>
      <c r="B172" s="98"/>
      <c r="C172" s="99"/>
      <c r="D172" s="6">
        <v>12</v>
      </c>
      <c r="E172" s="6">
        <v>16</v>
      </c>
      <c r="F172" s="6">
        <v>16</v>
      </c>
      <c r="G172" s="6">
        <v>13</v>
      </c>
      <c r="H172" s="6">
        <v>11</v>
      </c>
      <c r="I172" s="29">
        <f>D172+E172+F172+G172+H172</f>
        <v>68</v>
      </c>
      <c r="J172" s="7">
        <f>(I172/68)*100</f>
        <v>100</v>
      </c>
      <c r="K172" s="29" t="s">
        <v>919</v>
      </c>
      <c r="L172" s="29" t="s">
        <v>919</v>
      </c>
      <c r="M172" s="7" t="s">
        <v>919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s="3" customFormat="1" ht="15" customHeight="1" x14ac:dyDescent="0.25">
      <c r="A173" s="57">
        <v>35</v>
      </c>
      <c r="B173" s="60" t="s">
        <v>920</v>
      </c>
      <c r="C173" s="20" t="s">
        <v>924</v>
      </c>
      <c r="D173" s="6">
        <v>10</v>
      </c>
      <c r="E173" s="6">
        <v>12</v>
      </c>
      <c r="F173" s="6">
        <v>12</v>
      </c>
      <c r="G173" s="6">
        <v>11</v>
      </c>
      <c r="H173" s="6">
        <v>9</v>
      </c>
      <c r="I173" s="29">
        <f t="shared" ref="I173:I176" si="18">D173+E173+F173+G173+H173</f>
        <v>54</v>
      </c>
      <c r="J173" s="7">
        <f t="shared" ref="J173:J176" si="19">(I173/68)*100</f>
        <v>79.411764705882348</v>
      </c>
      <c r="K173" s="29" t="s">
        <v>919</v>
      </c>
      <c r="L173" s="29" t="s">
        <v>919</v>
      </c>
      <c r="M173" s="7" t="s">
        <v>919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s="3" customFormat="1" ht="15" customHeight="1" x14ac:dyDescent="0.25">
      <c r="A174" s="57">
        <v>36</v>
      </c>
      <c r="B174" s="60" t="s">
        <v>921</v>
      </c>
      <c r="C174" s="20" t="s">
        <v>925</v>
      </c>
      <c r="D174" s="6">
        <v>11</v>
      </c>
      <c r="E174" s="6">
        <v>15</v>
      </c>
      <c r="F174" s="6">
        <v>15</v>
      </c>
      <c r="G174" s="6">
        <v>12</v>
      </c>
      <c r="H174" s="6">
        <v>10</v>
      </c>
      <c r="I174" s="29">
        <f t="shared" si="18"/>
        <v>63</v>
      </c>
      <c r="J174" s="7">
        <f t="shared" si="19"/>
        <v>92.64705882352942</v>
      </c>
      <c r="K174" s="29" t="s">
        <v>919</v>
      </c>
      <c r="L174" s="29" t="s">
        <v>919</v>
      </c>
      <c r="M174" s="7" t="s">
        <v>919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s="3" customFormat="1" ht="15" customHeight="1" x14ac:dyDescent="0.25">
      <c r="A175" s="57">
        <v>37</v>
      </c>
      <c r="B175" s="60" t="s">
        <v>922</v>
      </c>
      <c r="C175" s="20" t="s">
        <v>926</v>
      </c>
      <c r="D175" s="6">
        <v>1</v>
      </c>
      <c r="E175" s="6">
        <v>3</v>
      </c>
      <c r="F175" s="6">
        <v>3</v>
      </c>
      <c r="G175" s="6">
        <v>2</v>
      </c>
      <c r="H175" s="6">
        <v>4</v>
      </c>
      <c r="I175" s="29">
        <f t="shared" si="18"/>
        <v>13</v>
      </c>
      <c r="J175" s="7">
        <f t="shared" si="19"/>
        <v>19.117647058823529</v>
      </c>
      <c r="K175" s="29" t="s">
        <v>919</v>
      </c>
      <c r="L175" s="29" t="s">
        <v>919</v>
      </c>
      <c r="M175" s="7" t="s">
        <v>919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s="3" customFormat="1" ht="15" customHeight="1" x14ac:dyDescent="0.25">
      <c r="A176" s="57">
        <v>38</v>
      </c>
      <c r="B176" s="60" t="s">
        <v>923</v>
      </c>
      <c r="C176" s="20" t="s">
        <v>927</v>
      </c>
      <c r="D176" s="6">
        <v>7</v>
      </c>
      <c r="E176" s="6">
        <v>5</v>
      </c>
      <c r="F176" s="6">
        <v>8</v>
      </c>
      <c r="G176" s="6">
        <v>5</v>
      </c>
      <c r="H176" s="6">
        <v>8</v>
      </c>
      <c r="I176" s="29">
        <f t="shared" si="18"/>
        <v>33</v>
      </c>
      <c r="J176" s="7">
        <f t="shared" si="19"/>
        <v>48.529411764705884</v>
      </c>
      <c r="K176" s="29" t="s">
        <v>919</v>
      </c>
      <c r="L176" s="29" t="s">
        <v>919</v>
      </c>
      <c r="M176" s="7" t="s">
        <v>919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s="3" customFormat="1" ht="16.5" customHeight="1" x14ac:dyDescent="0.25">
      <c r="A177" s="85" t="s">
        <v>839</v>
      </c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7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s="3" customFormat="1" ht="35.25" customHeight="1" x14ac:dyDescent="0.25">
      <c r="A178" s="78" t="s">
        <v>1</v>
      </c>
      <c r="B178" s="79" t="s">
        <v>2</v>
      </c>
      <c r="C178" s="72" t="s">
        <v>3</v>
      </c>
      <c r="D178" s="5" t="s">
        <v>875</v>
      </c>
      <c r="E178" s="5" t="s">
        <v>877</v>
      </c>
      <c r="F178" s="5" t="s">
        <v>878</v>
      </c>
      <c r="G178" s="5" t="s">
        <v>880</v>
      </c>
      <c r="H178" s="5" t="s">
        <v>882</v>
      </c>
      <c r="I178" s="77" t="s">
        <v>910</v>
      </c>
      <c r="J178" s="76" t="s">
        <v>911</v>
      </c>
      <c r="K178" s="77" t="s">
        <v>848</v>
      </c>
      <c r="L178" s="77" t="s">
        <v>912</v>
      </c>
      <c r="M178" s="76" t="s">
        <v>913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s="3" customFormat="1" ht="23.25" customHeight="1" x14ac:dyDescent="0.25">
      <c r="A179" s="97" t="s">
        <v>4</v>
      </c>
      <c r="B179" s="98"/>
      <c r="C179" s="99"/>
      <c r="D179" s="6">
        <v>12</v>
      </c>
      <c r="E179" s="6">
        <v>16</v>
      </c>
      <c r="F179" s="6">
        <v>16</v>
      </c>
      <c r="G179" s="6">
        <v>13</v>
      </c>
      <c r="H179" s="6">
        <v>11</v>
      </c>
      <c r="I179" s="29">
        <f>D179+E179+F179+G179+H179</f>
        <v>68</v>
      </c>
      <c r="J179" s="7">
        <f>(I179/68)*100</f>
        <v>100</v>
      </c>
      <c r="K179" s="29" t="s">
        <v>919</v>
      </c>
      <c r="L179" s="29" t="s">
        <v>919</v>
      </c>
      <c r="M179" s="7" t="s">
        <v>919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s="3" customFormat="1" ht="14.1" customHeight="1" x14ac:dyDescent="0.25">
      <c r="A180" s="57">
        <v>39</v>
      </c>
      <c r="B180" s="39" t="s">
        <v>928</v>
      </c>
      <c r="C180" s="61" t="s">
        <v>929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29">
        <f>D180+E180+F180+G180+H180</f>
        <v>0</v>
      </c>
      <c r="J180" s="7">
        <f>(I180/68)*100</f>
        <v>0</v>
      </c>
      <c r="K180" s="29" t="s">
        <v>919</v>
      </c>
      <c r="L180" s="29" t="s">
        <v>919</v>
      </c>
      <c r="M180" s="7" t="s">
        <v>919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s="3" customFormat="1" ht="24" customHeight="1" x14ac:dyDescent="0.25">
      <c r="A181" s="100" t="s">
        <v>0</v>
      </c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7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24" customHeight="1" x14ac:dyDescent="0.25">
      <c r="A182" s="101" t="s">
        <v>1021</v>
      </c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83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3" ht="24" customHeight="1" x14ac:dyDescent="0.25">
      <c r="A183" s="102" t="s">
        <v>841</v>
      </c>
      <c r="B183" s="102"/>
      <c r="C183" s="102"/>
      <c r="D183" s="103" t="s">
        <v>853</v>
      </c>
      <c r="E183" s="103"/>
      <c r="F183" s="103"/>
      <c r="G183" s="103"/>
      <c r="H183" s="103"/>
      <c r="I183" s="74"/>
      <c r="J183" s="74"/>
      <c r="K183" s="103" t="s">
        <v>835</v>
      </c>
      <c r="L183" s="103"/>
      <c r="M183" s="103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1:33" ht="38.25" customHeight="1" x14ac:dyDescent="0.25">
      <c r="A184" s="94" t="s">
        <v>1</v>
      </c>
      <c r="B184" s="95" t="s">
        <v>2</v>
      </c>
      <c r="C184" s="96" t="s">
        <v>3</v>
      </c>
      <c r="D184" s="5" t="s">
        <v>883</v>
      </c>
      <c r="E184" s="5" t="s">
        <v>885</v>
      </c>
      <c r="F184" s="5" t="s">
        <v>887</v>
      </c>
      <c r="G184" s="5" t="s">
        <v>888</v>
      </c>
      <c r="H184" s="5" t="s">
        <v>890</v>
      </c>
      <c r="I184" s="88" t="s">
        <v>910</v>
      </c>
      <c r="J184" s="90" t="s">
        <v>911</v>
      </c>
      <c r="K184" s="88" t="s">
        <v>848</v>
      </c>
      <c r="L184" s="88" t="s">
        <v>912</v>
      </c>
      <c r="M184" s="90" t="s">
        <v>913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1:33" ht="27.75" customHeight="1" x14ac:dyDescent="0.25">
      <c r="A185" s="94"/>
      <c r="B185" s="95"/>
      <c r="C185" s="96"/>
      <c r="D185" s="5" t="s">
        <v>884</v>
      </c>
      <c r="E185" s="5" t="s">
        <v>886</v>
      </c>
      <c r="F185" s="14" t="s">
        <v>845</v>
      </c>
      <c r="G185" s="14" t="s">
        <v>889</v>
      </c>
      <c r="H185" s="14"/>
      <c r="I185" s="89"/>
      <c r="J185" s="90"/>
      <c r="K185" s="89"/>
      <c r="L185" s="89"/>
      <c r="M185" s="90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1:33" ht="25.5" customHeight="1" x14ac:dyDescent="0.25">
      <c r="A186" s="97" t="s">
        <v>4</v>
      </c>
      <c r="B186" s="98"/>
      <c r="C186" s="99"/>
      <c r="D186" s="6">
        <v>16</v>
      </c>
      <c r="E186" s="6">
        <v>14</v>
      </c>
      <c r="F186" s="6">
        <v>20</v>
      </c>
      <c r="G186" s="6">
        <v>16</v>
      </c>
      <c r="H186" s="6">
        <v>11</v>
      </c>
      <c r="I186" s="29">
        <f>D186+E186+F186+G186+H186</f>
        <v>77</v>
      </c>
      <c r="J186" s="7">
        <f>(I186/77)*100</f>
        <v>100</v>
      </c>
      <c r="K186" s="29">
        <v>53</v>
      </c>
      <c r="L186" s="29">
        <f>I186+K186</f>
        <v>130</v>
      </c>
      <c r="M186" s="7">
        <f>(L186/130)*100</f>
        <v>100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1:33" ht="17.850000000000001" customHeight="1" x14ac:dyDescent="0.25">
      <c r="A187" s="8">
        <v>1</v>
      </c>
      <c r="B187" s="25" t="s">
        <v>459</v>
      </c>
      <c r="C187" s="20" t="s">
        <v>460</v>
      </c>
      <c r="D187" s="11">
        <v>16</v>
      </c>
      <c r="E187" s="11">
        <v>13</v>
      </c>
      <c r="F187" s="11">
        <v>16</v>
      </c>
      <c r="G187" s="11">
        <v>14</v>
      </c>
      <c r="H187" s="6">
        <v>9</v>
      </c>
      <c r="I187" s="29">
        <f t="shared" ref="I187:I251" si="20">D187+E187+F187+G187+H187</f>
        <v>68</v>
      </c>
      <c r="J187" s="7">
        <f t="shared" ref="J187:J251" si="21">(I187/77)*100</f>
        <v>88.311688311688314</v>
      </c>
      <c r="K187" s="29">
        <v>30</v>
      </c>
      <c r="L187" s="29">
        <f t="shared" ref="L187:L251" si="22">I187+K187</f>
        <v>98</v>
      </c>
      <c r="M187" s="7">
        <f t="shared" ref="M187:M251" si="23">(L187/130)*100</f>
        <v>75.384615384615387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1:33" ht="17.850000000000001" customHeight="1" x14ac:dyDescent="0.25">
      <c r="A188" s="8">
        <v>2</v>
      </c>
      <c r="B188" s="25" t="s">
        <v>461</v>
      </c>
      <c r="C188" s="20" t="s">
        <v>462</v>
      </c>
      <c r="D188" s="11">
        <v>16</v>
      </c>
      <c r="E188" s="11">
        <v>14</v>
      </c>
      <c r="F188" s="11">
        <v>20</v>
      </c>
      <c r="G188" s="11">
        <v>16</v>
      </c>
      <c r="H188" s="6">
        <v>11</v>
      </c>
      <c r="I188" s="29">
        <f t="shared" si="20"/>
        <v>77</v>
      </c>
      <c r="J188" s="7">
        <f t="shared" si="21"/>
        <v>100</v>
      </c>
      <c r="K188" s="29">
        <v>47</v>
      </c>
      <c r="L188" s="29">
        <f t="shared" si="22"/>
        <v>124</v>
      </c>
      <c r="M188" s="7">
        <f t="shared" si="23"/>
        <v>95.384615384615387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1:33" ht="17.850000000000001" customHeight="1" x14ac:dyDescent="0.25">
      <c r="A189" s="8">
        <v>3</v>
      </c>
      <c r="B189" s="25" t="s">
        <v>463</v>
      </c>
      <c r="C189" s="20" t="s">
        <v>464</v>
      </c>
      <c r="D189" s="11">
        <v>14</v>
      </c>
      <c r="E189" s="11">
        <v>14</v>
      </c>
      <c r="F189" s="11">
        <v>17</v>
      </c>
      <c r="G189" s="11">
        <v>15</v>
      </c>
      <c r="H189" s="6">
        <v>11</v>
      </c>
      <c r="I189" s="29">
        <f t="shared" si="20"/>
        <v>71</v>
      </c>
      <c r="J189" s="7">
        <f t="shared" si="21"/>
        <v>92.20779220779221</v>
      </c>
      <c r="K189" s="29">
        <v>44</v>
      </c>
      <c r="L189" s="29">
        <f t="shared" si="22"/>
        <v>115</v>
      </c>
      <c r="M189" s="7">
        <f t="shared" si="23"/>
        <v>88.461538461538453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1:33" ht="17.850000000000001" customHeight="1" x14ac:dyDescent="0.25">
      <c r="A190" s="8">
        <v>4</v>
      </c>
      <c r="B190" s="25" t="s">
        <v>465</v>
      </c>
      <c r="C190" s="20" t="s">
        <v>466</v>
      </c>
      <c r="D190" s="11">
        <v>14</v>
      </c>
      <c r="E190" s="11">
        <v>14</v>
      </c>
      <c r="F190" s="11">
        <v>18</v>
      </c>
      <c r="G190" s="11">
        <v>16</v>
      </c>
      <c r="H190" s="6">
        <v>11</v>
      </c>
      <c r="I190" s="29">
        <f t="shared" si="20"/>
        <v>73</v>
      </c>
      <c r="J190" s="7">
        <f t="shared" si="21"/>
        <v>94.805194805194802</v>
      </c>
      <c r="K190" s="29">
        <v>42</v>
      </c>
      <c r="L190" s="29">
        <f t="shared" si="22"/>
        <v>115</v>
      </c>
      <c r="M190" s="7">
        <f t="shared" si="23"/>
        <v>88.461538461538453</v>
      </c>
      <c r="N190" s="12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1:33" ht="17.850000000000001" customHeight="1" x14ac:dyDescent="0.25">
      <c r="A191" s="8">
        <v>5</v>
      </c>
      <c r="B191" s="25" t="s">
        <v>467</v>
      </c>
      <c r="C191" s="20" t="s">
        <v>468</v>
      </c>
      <c r="D191" s="11">
        <v>13</v>
      </c>
      <c r="E191" s="11">
        <v>10</v>
      </c>
      <c r="F191" s="11">
        <v>19</v>
      </c>
      <c r="G191" s="11">
        <v>13</v>
      </c>
      <c r="H191" s="6">
        <v>10</v>
      </c>
      <c r="I191" s="29">
        <f t="shared" si="20"/>
        <v>65</v>
      </c>
      <c r="J191" s="7">
        <f t="shared" si="21"/>
        <v>84.415584415584405</v>
      </c>
      <c r="K191" s="29">
        <v>32</v>
      </c>
      <c r="L191" s="29">
        <f t="shared" si="22"/>
        <v>97</v>
      </c>
      <c r="M191" s="7">
        <f t="shared" si="23"/>
        <v>74.615384615384613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1:33" ht="17.850000000000001" customHeight="1" x14ac:dyDescent="0.25">
      <c r="A192" s="8">
        <v>6</v>
      </c>
      <c r="B192" s="25" t="s">
        <v>469</v>
      </c>
      <c r="C192" s="20" t="s">
        <v>470</v>
      </c>
      <c r="D192" s="11">
        <v>11</v>
      </c>
      <c r="E192" s="11">
        <v>10</v>
      </c>
      <c r="F192" s="11">
        <v>13</v>
      </c>
      <c r="G192" s="11">
        <v>13</v>
      </c>
      <c r="H192" s="6">
        <v>7</v>
      </c>
      <c r="I192" s="29">
        <f t="shared" si="20"/>
        <v>54</v>
      </c>
      <c r="J192" s="7">
        <f t="shared" si="21"/>
        <v>70.129870129870127</v>
      </c>
      <c r="K192" s="29">
        <v>45</v>
      </c>
      <c r="L192" s="29">
        <f t="shared" si="22"/>
        <v>99</v>
      </c>
      <c r="M192" s="7">
        <f t="shared" si="23"/>
        <v>76.153846153846146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1:33" ht="17.850000000000001" customHeight="1" x14ac:dyDescent="0.25">
      <c r="A193" s="8">
        <v>7</v>
      </c>
      <c r="B193" s="25" t="s">
        <v>471</v>
      </c>
      <c r="C193" s="20" t="s">
        <v>472</v>
      </c>
      <c r="D193" s="11">
        <v>16</v>
      </c>
      <c r="E193" s="11">
        <v>14</v>
      </c>
      <c r="F193" s="11">
        <v>20</v>
      </c>
      <c r="G193" s="11">
        <v>16</v>
      </c>
      <c r="H193" s="6">
        <v>11</v>
      </c>
      <c r="I193" s="29">
        <f t="shared" si="20"/>
        <v>77</v>
      </c>
      <c r="J193" s="7">
        <f t="shared" si="21"/>
        <v>100</v>
      </c>
      <c r="K193" s="29">
        <v>48</v>
      </c>
      <c r="L193" s="29">
        <f t="shared" si="22"/>
        <v>125</v>
      </c>
      <c r="M193" s="7">
        <f t="shared" si="23"/>
        <v>96.15384615384616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1:33" ht="17.850000000000001" customHeight="1" x14ac:dyDescent="0.25">
      <c r="A194" s="8">
        <v>8</v>
      </c>
      <c r="B194" s="25" t="s">
        <v>473</v>
      </c>
      <c r="C194" s="20" t="s">
        <v>474</v>
      </c>
      <c r="D194" s="11">
        <v>14</v>
      </c>
      <c r="E194" s="11">
        <v>14</v>
      </c>
      <c r="F194" s="11">
        <v>19</v>
      </c>
      <c r="G194" s="11">
        <v>15</v>
      </c>
      <c r="H194" s="6">
        <v>10</v>
      </c>
      <c r="I194" s="29">
        <f t="shared" si="20"/>
        <v>72</v>
      </c>
      <c r="J194" s="7">
        <f t="shared" si="21"/>
        <v>93.506493506493499</v>
      </c>
      <c r="K194" s="29">
        <v>33</v>
      </c>
      <c r="L194" s="29">
        <f t="shared" si="22"/>
        <v>105</v>
      </c>
      <c r="M194" s="7">
        <f t="shared" si="23"/>
        <v>80.769230769230774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1:33" s="3" customFormat="1" ht="17.850000000000001" customHeight="1" x14ac:dyDescent="0.25">
      <c r="A195" s="8">
        <v>9</v>
      </c>
      <c r="B195" s="25" t="s">
        <v>475</v>
      </c>
      <c r="C195" s="20" t="s">
        <v>476</v>
      </c>
      <c r="D195" s="11">
        <v>14</v>
      </c>
      <c r="E195" s="11">
        <v>13</v>
      </c>
      <c r="F195" s="11">
        <v>19</v>
      </c>
      <c r="G195" s="11">
        <v>15</v>
      </c>
      <c r="H195" s="6">
        <v>9</v>
      </c>
      <c r="I195" s="29">
        <f t="shared" si="20"/>
        <v>70</v>
      </c>
      <c r="J195" s="7">
        <f t="shared" si="21"/>
        <v>90.909090909090907</v>
      </c>
      <c r="K195" s="29">
        <v>31</v>
      </c>
      <c r="L195" s="29">
        <f t="shared" si="22"/>
        <v>101</v>
      </c>
      <c r="M195" s="7">
        <f t="shared" si="23"/>
        <v>77.692307692307693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s="3" customFormat="1" ht="17.850000000000001" customHeight="1" x14ac:dyDescent="0.25">
      <c r="A196" s="8">
        <v>10</v>
      </c>
      <c r="B196" s="25" t="s">
        <v>477</v>
      </c>
      <c r="C196" s="20" t="s">
        <v>478</v>
      </c>
      <c r="D196" s="11">
        <v>16</v>
      </c>
      <c r="E196" s="11">
        <v>13</v>
      </c>
      <c r="F196" s="11">
        <v>19</v>
      </c>
      <c r="G196" s="11">
        <v>16</v>
      </c>
      <c r="H196" s="6">
        <v>10</v>
      </c>
      <c r="I196" s="29">
        <f t="shared" si="20"/>
        <v>74</v>
      </c>
      <c r="J196" s="7">
        <f t="shared" si="21"/>
        <v>96.103896103896105</v>
      </c>
      <c r="K196" s="29">
        <v>42</v>
      </c>
      <c r="L196" s="29">
        <f t="shared" si="22"/>
        <v>116</v>
      </c>
      <c r="M196" s="7">
        <f t="shared" si="23"/>
        <v>89.230769230769241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7.850000000000001" customHeight="1" x14ac:dyDescent="0.25">
      <c r="A197" s="8">
        <v>11</v>
      </c>
      <c r="B197" s="25" t="s">
        <v>479</v>
      </c>
      <c r="C197" s="20" t="s">
        <v>480</v>
      </c>
      <c r="D197" s="11">
        <v>9</v>
      </c>
      <c r="E197" s="11">
        <v>10</v>
      </c>
      <c r="F197" s="11">
        <v>14</v>
      </c>
      <c r="G197" s="11">
        <v>13</v>
      </c>
      <c r="H197" s="6">
        <v>7</v>
      </c>
      <c r="I197" s="29">
        <f t="shared" si="20"/>
        <v>53</v>
      </c>
      <c r="J197" s="7">
        <f t="shared" si="21"/>
        <v>68.831168831168839</v>
      </c>
      <c r="K197" s="29">
        <v>33</v>
      </c>
      <c r="L197" s="29">
        <f t="shared" si="22"/>
        <v>86</v>
      </c>
      <c r="M197" s="7">
        <f t="shared" si="23"/>
        <v>66.153846153846146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1:33" ht="17.850000000000001" customHeight="1" x14ac:dyDescent="0.25">
      <c r="A198" s="8">
        <v>12</v>
      </c>
      <c r="B198" s="25" t="s">
        <v>481</v>
      </c>
      <c r="C198" s="20" t="s">
        <v>482</v>
      </c>
      <c r="D198" s="11">
        <v>16</v>
      </c>
      <c r="E198" s="11">
        <v>13</v>
      </c>
      <c r="F198" s="11">
        <v>19</v>
      </c>
      <c r="G198" s="11">
        <v>15</v>
      </c>
      <c r="H198" s="6">
        <v>11</v>
      </c>
      <c r="I198" s="29">
        <f t="shared" si="20"/>
        <v>74</v>
      </c>
      <c r="J198" s="7">
        <f t="shared" si="21"/>
        <v>96.103896103896105</v>
      </c>
      <c r="K198" s="29">
        <v>37</v>
      </c>
      <c r="L198" s="29">
        <f t="shared" si="22"/>
        <v>111</v>
      </c>
      <c r="M198" s="7">
        <f t="shared" si="23"/>
        <v>85.384615384615387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1:33" s="3" customFormat="1" ht="17.850000000000001" customHeight="1" x14ac:dyDescent="0.25">
      <c r="A199" s="8">
        <v>13</v>
      </c>
      <c r="B199" s="25" t="s">
        <v>483</v>
      </c>
      <c r="C199" s="20" t="s">
        <v>484</v>
      </c>
      <c r="D199" s="11">
        <v>16</v>
      </c>
      <c r="E199" s="11">
        <v>12</v>
      </c>
      <c r="F199" s="11">
        <v>15</v>
      </c>
      <c r="G199" s="11">
        <v>13</v>
      </c>
      <c r="H199" s="6">
        <v>10</v>
      </c>
      <c r="I199" s="29">
        <f t="shared" si="20"/>
        <v>66</v>
      </c>
      <c r="J199" s="7">
        <f t="shared" si="21"/>
        <v>85.714285714285708</v>
      </c>
      <c r="K199" s="29">
        <v>48</v>
      </c>
      <c r="L199" s="29">
        <f t="shared" si="22"/>
        <v>114</v>
      </c>
      <c r="M199" s="7">
        <f t="shared" si="23"/>
        <v>87.692307692307693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s="3" customFormat="1" ht="17.850000000000001" customHeight="1" x14ac:dyDescent="0.25">
      <c r="A200" s="8">
        <v>14</v>
      </c>
      <c r="B200" s="25" t="s">
        <v>485</v>
      </c>
      <c r="C200" s="20" t="s">
        <v>486</v>
      </c>
      <c r="D200" s="11">
        <v>13</v>
      </c>
      <c r="E200" s="11">
        <v>13</v>
      </c>
      <c r="F200" s="11">
        <v>17</v>
      </c>
      <c r="G200" s="11">
        <v>15</v>
      </c>
      <c r="H200" s="6">
        <v>9</v>
      </c>
      <c r="I200" s="29">
        <f t="shared" si="20"/>
        <v>67</v>
      </c>
      <c r="J200" s="7">
        <f t="shared" si="21"/>
        <v>87.012987012987011</v>
      </c>
      <c r="K200" s="29">
        <v>53</v>
      </c>
      <c r="L200" s="29">
        <f t="shared" si="22"/>
        <v>120</v>
      </c>
      <c r="M200" s="7">
        <f t="shared" si="23"/>
        <v>92.307692307692307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7.850000000000001" customHeight="1" x14ac:dyDescent="0.25">
      <c r="A201" s="8">
        <v>15</v>
      </c>
      <c r="B201" s="25" t="s">
        <v>487</v>
      </c>
      <c r="C201" s="20" t="s">
        <v>488</v>
      </c>
      <c r="D201" s="11">
        <v>16</v>
      </c>
      <c r="E201" s="11">
        <v>14</v>
      </c>
      <c r="F201" s="11">
        <v>20</v>
      </c>
      <c r="G201" s="11">
        <v>16</v>
      </c>
      <c r="H201" s="6">
        <v>11</v>
      </c>
      <c r="I201" s="29">
        <f t="shared" si="20"/>
        <v>77</v>
      </c>
      <c r="J201" s="7">
        <f t="shared" si="21"/>
        <v>100</v>
      </c>
      <c r="K201" s="29">
        <v>41</v>
      </c>
      <c r="L201" s="29">
        <f t="shared" si="22"/>
        <v>118</v>
      </c>
      <c r="M201" s="7">
        <f t="shared" si="23"/>
        <v>90.769230769230774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1:33" ht="17.850000000000001" customHeight="1" x14ac:dyDescent="0.25">
      <c r="A202" s="8">
        <v>16</v>
      </c>
      <c r="B202" s="25" t="s">
        <v>489</v>
      </c>
      <c r="C202" s="20" t="s">
        <v>490</v>
      </c>
      <c r="D202" s="11">
        <v>16</v>
      </c>
      <c r="E202" s="11">
        <v>13</v>
      </c>
      <c r="F202" s="11">
        <v>19</v>
      </c>
      <c r="G202" s="11">
        <v>16</v>
      </c>
      <c r="H202" s="6">
        <v>10</v>
      </c>
      <c r="I202" s="29">
        <f t="shared" si="20"/>
        <v>74</v>
      </c>
      <c r="J202" s="7">
        <f t="shared" si="21"/>
        <v>96.103896103896105</v>
      </c>
      <c r="K202" s="29">
        <v>44</v>
      </c>
      <c r="L202" s="29">
        <f t="shared" si="22"/>
        <v>118</v>
      </c>
      <c r="M202" s="7">
        <f t="shared" si="23"/>
        <v>90.769230769230774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1:33" ht="17.850000000000001" customHeight="1" x14ac:dyDescent="0.25">
      <c r="A203" s="8">
        <v>17</v>
      </c>
      <c r="B203" s="25" t="s">
        <v>491</v>
      </c>
      <c r="C203" s="20" t="s">
        <v>492</v>
      </c>
      <c r="D203" s="11">
        <v>12</v>
      </c>
      <c r="E203" s="11">
        <v>12</v>
      </c>
      <c r="F203" s="11">
        <v>16</v>
      </c>
      <c r="G203" s="11">
        <v>14</v>
      </c>
      <c r="H203" s="6">
        <v>9</v>
      </c>
      <c r="I203" s="29">
        <f t="shared" si="20"/>
        <v>63</v>
      </c>
      <c r="J203" s="7">
        <f t="shared" si="21"/>
        <v>81.818181818181827</v>
      </c>
      <c r="K203" s="29">
        <v>47</v>
      </c>
      <c r="L203" s="29">
        <f t="shared" si="22"/>
        <v>110</v>
      </c>
      <c r="M203" s="7">
        <f t="shared" si="23"/>
        <v>84.615384615384613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1:33" ht="17.850000000000001" customHeight="1" x14ac:dyDescent="0.25">
      <c r="A204" s="8">
        <v>18</v>
      </c>
      <c r="B204" s="25" t="s">
        <v>493</v>
      </c>
      <c r="C204" s="20" t="s">
        <v>494</v>
      </c>
      <c r="D204" s="11">
        <v>10</v>
      </c>
      <c r="E204" s="11">
        <v>13</v>
      </c>
      <c r="F204" s="11">
        <v>16</v>
      </c>
      <c r="G204" s="11">
        <v>13</v>
      </c>
      <c r="H204" s="6">
        <v>8</v>
      </c>
      <c r="I204" s="29">
        <f t="shared" si="20"/>
        <v>60</v>
      </c>
      <c r="J204" s="7">
        <f t="shared" si="21"/>
        <v>77.922077922077932</v>
      </c>
      <c r="K204" s="29">
        <v>30</v>
      </c>
      <c r="L204" s="29">
        <f t="shared" si="22"/>
        <v>90</v>
      </c>
      <c r="M204" s="7">
        <f t="shared" si="23"/>
        <v>69.230769230769226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1:33" ht="17.850000000000001" customHeight="1" x14ac:dyDescent="0.25">
      <c r="A205" s="8">
        <v>19</v>
      </c>
      <c r="B205" s="25" t="s">
        <v>495</v>
      </c>
      <c r="C205" s="20" t="s">
        <v>496</v>
      </c>
      <c r="D205" s="11">
        <v>14</v>
      </c>
      <c r="E205" s="11">
        <v>14</v>
      </c>
      <c r="F205" s="11">
        <v>19</v>
      </c>
      <c r="G205" s="11">
        <v>16</v>
      </c>
      <c r="H205" s="6">
        <v>10</v>
      </c>
      <c r="I205" s="29">
        <f t="shared" si="20"/>
        <v>73</v>
      </c>
      <c r="J205" s="7">
        <f t="shared" si="21"/>
        <v>94.805194805194802</v>
      </c>
      <c r="K205" s="29">
        <v>43</v>
      </c>
      <c r="L205" s="29">
        <f t="shared" si="22"/>
        <v>116</v>
      </c>
      <c r="M205" s="7">
        <f t="shared" si="23"/>
        <v>89.230769230769241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1:33" s="3" customFormat="1" ht="17.850000000000001" customHeight="1" x14ac:dyDescent="0.25">
      <c r="A206" s="8">
        <v>20</v>
      </c>
      <c r="B206" s="25" t="s">
        <v>497</v>
      </c>
      <c r="C206" s="20" t="s">
        <v>498</v>
      </c>
      <c r="D206" s="11">
        <v>16</v>
      </c>
      <c r="E206" s="11">
        <v>14</v>
      </c>
      <c r="F206" s="11">
        <v>20</v>
      </c>
      <c r="G206" s="11">
        <v>16</v>
      </c>
      <c r="H206" s="6">
        <v>11</v>
      </c>
      <c r="I206" s="29">
        <f t="shared" si="20"/>
        <v>77</v>
      </c>
      <c r="J206" s="7">
        <f t="shared" si="21"/>
        <v>100</v>
      </c>
      <c r="K206" s="29">
        <v>44</v>
      </c>
      <c r="L206" s="29">
        <f t="shared" si="22"/>
        <v>121</v>
      </c>
      <c r="M206" s="7">
        <f t="shared" si="23"/>
        <v>93.07692307692308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7.850000000000001" customHeight="1" x14ac:dyDescent="0.25">
      <c r="A207" s="8">
        <v>21</v>
      </c>
      <c r="B207" s="25" t="s">
        <v>499</v>
      </c>
      <c r="C207" s="20" t="s">
        <v>500</v>
      </c>
      <c r="D207" s="11">
        <v>0</v>
      </c>
      <c r="E207" s="11">
        <v>0</v>
      </c>
      <c r="F207" s="11">
        <v>0</v>
      </c>
      <c r="G207" s="11">
        <v>0</v>
      </c>
      <c r="H207" s="6">
        <v>0</v>
      </c>
      <c r="I207" s="29">
        <f t="shared" si="20"/>
        <v>0</v>
      </c>
      <c r="J207" s="7">
        <f t="shared" si="21"/>
        <v>0</v>
      </c>
      <c r="K207" s="29">
        <v>0</v>
      </c>
      <c r="L207" s="29">
        <f t="shared" si="22"/>
        <v>0</v>
      </c>
      <c r="M207" s="7">
        <f t="shared" si="23"/>
        <v>0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1:33" ht="17.850000000000001" customHeight="1" x14ac:dyDescent="0.25">
      <c r="A208" s="8">
        <v>22</v>
      </c>
      <c r="B208" s="25" t="s">
        <v>501</v>
      </c>
      <c r="C208" s="20" t="s">
        <v>502</v>
      </c>
      <c r="D208" s="11">
        <v>11</v>
      </c>
      <c r="E208" s="11">
        <v>14</v>
      </c>
      <c r="F208" s="11">
        <v>17</v>
      </c>
      <c r="G208" s="11">
        <v>15</v>
      </c>
      <c r="H208" s="6">
        <v>10</v>
      </c>
      <c r="I208" s="29">
        <f t="shared" si="20"/>
        <v>67</v>
      </c>
      <c r="J208" s="7">
        <f t="shared" si="21"/>
        <v>87.012987012987011</v>
      </c>
      <c r="K208" s="29">
        <v>53</v>
      </c>
      <c r="L208" s="29">
        <f t="shared" si="22"/>
        <v>120</v>
      </c>
      <c r="M208" s="7">
        <f t="shared" si="23"/>
        <v>92.307692307692307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1:33" s="3" customFormat="1" ht="17.850000000000001" customHeight="1" x14ac:dyDescent="0.25">
      <c r="A209" s="8">
        <v>23</v>
      </c>
      <c r="B209" s="25" t="s">
        <v>503</v>
      </c>
      <c r="C209" s="20" t="s">
        <v>504</v>
      </c>
      <c r="D209" s="11">
        <v>11</v>
      </c>
      <c r="E209" s="11">
        <v>14</v>
      </c>
      <c r="F209" s="11">
        <v>16</v>
      </c>
      <c r="G209" s="11">
        <v>13</v>
      </c>
      <c r="H209" s="6">
        <v>10</v>
      </c>
      <c r="I209" s="29">
        <f t="shared" si="20"/>
        <v>64</v>
      </c>
      <c r="J209" s="7">
        <f t="shared" si="21"/>
        <v>83.116883116883116</v>
      </c>
      <c r="K209" s="29">
        <v>31</v>
      </c>
      <c r="L209" s="29">
        <f t="shared" si="22"/>
        <v>95</v>
      </c>
      <c r="M209" s="7">
        <f t="shared" si="23"/>
        <v>73.076923076923066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s="3" customFormat="1" ht="17.850000000000001" customHeight="1" x14ac:dyDescent="0.25">
      <c r="A210" s="8">
        <v>24</v>
      </c>
      <c r="B210" s="25" t="s">
        <v>505</v>
      </c>
      <c r="C210" s="20" t="s">
        <v>506</v>
      </c>
      <c r="D210" s="11">
        <v>16</v>
      </c>
      <c r="E210" s="11">
        <v>14</v>
      </c>
      <c r="F210" s="11">
        <v>20</v>
      </c>
      <c r="G210" s="11">
        <v>14</v>
      </c>
      <c r="H210" s="6">
        <v>11</v>
      </c>
      <c r="I210" s="29">
        <f t="shared" si="20"/>
        <v>75</v>
      </c>
      <c r="J210" s="7">
        <f t="shared" si="21"/>
        <v>97.402597402597408</v>
      </c>
      <c r="K210" s="29">
        <v>35</v>
      </c>
      <c r="L210" s="29">
        <f t="shared" si="22"/>
        <v>110</v>
      </c>
      <c r="M210" s="7">
        <f t="shared" si="23"/>
        <v>84.615384615384613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7.850000000000001" customHeight="1" x14ac:dyDescent="0.25">
      <c r="A211" s="8">
        <v>25</v>
      </c>
      <c r="B211" s="25" t="s">
        <v>507</v>
      </c>
      <c r="C211" s="20" t="s">
        <v>508</v>
      </c>
      <c r="D211" s="11">
        <v>13</v>
      </c>
      <c r="E211" s="11">
        <v>14</v>
      </c>
      <c r="F211" s="11">
        <v>18</v>
      </c>
      <c r="G211" s="11">
        <v>15</v>
      </c>
      <c r="H211" s="6">
        <v>10</v>
      </c>
      <c r="I211" s="29">
        <f t="shared" si="20"/>
        <v>70</v>
      </c>
      <c r="J211" s="7">
        <f t="shared" si="21"/>
        <v>90.909090909090907</v>
      </c>
      <c r="K211" s="29">
        <v>41</v>
      </c>
      <c r="L211" s="29">
        <f t="shared" si="22"/>
        <v>111</v>
      </c>
      <c r="M211" s="7">
        <f t="shared" si="23"/>
        <v>85.384615384615387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1:33" ht="17.850000000000001" customHeight="1" x14ac:dyDescent="0.25">
      <c r="A212" s="8">
        <v>26</v>
      </c>
      <c r="B212" s="25" t="s">
        <v>509</v>
      </c>
      <c r="C212" s="20" t="s">
        <v>510</v>
      </c>
      <c r="D212" s="11">
        <v>11</v>
      </c>
      <c r="E212" s="11">
        <v>10</v>
      </c>
      <c r="F212" s="11">
        <v>14</v>
      </c>
      <c r="G212" s="11">
        <v>12</v>
      </c>
      <c r="H212" s="6">
        <v>8</v>
      </c>
      <c r="I212" s="29">
        <f t="shared" si="20"/>
        <v>55</v>
      </c>
      <c r="J212" s="7">
        <f t="shared" si="21"/>
        <v>71.428571428571431</v>
      </c>
      <c r="K212" s="29">
        <v>30</v>
      </c>
      <c r="L212" s="29">
        <f t="shared" si="22"/>
        <v>85</v>
      </c>
      <c r="M212" s="7">
        <f t="shared" si="23"/>
        <v>65.384615384615387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1:33" ht="17.850000000000001" customHeight="1" x14ac:dyDescent="0.25">
      <c r="A213" s="8">
        <v>27</v>
      </c>
      <c r="B213" s="25" t="s">
        <v>511</v>
      </c>
      <c r="C213" s="20" t="s">
        <v>512</v>
      </c>
      <c r="D213" s="11">
        <v>14</v>
      </c>
      <c r="E213" s="11">
        <v>12</v>
      </c>
      <c r="F213" s="11">
        <v>18</v>
      </c>
      <c r="G213" s="11">
        <v>15</v>
      </c>
      <c r="H213" s="6">
        <v>10</v>
      </c>
      <c r="I213" s="29">
        <f t="shared" si="20"/>
        <v>69</v>
      </c>
      <c r="J213" s="7">
        <f t="shared" si="21"/>
        <v>89.610389610389603</v>
      </c>
      <c r="K213" s="29">
        <v>27</v>
      </c>
      <c r="L213" s="29">
        <f t="shared" si="22"/>
        <v>96</v>
      </c>
      <c r="M213" s="7">
        <f t="shared" si="23"/>
        <v>73.846153846153854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1:33" ht="17.850000000000001" customHeight="1" x14ac:dyDescent="0.25">
      <c r="A214" s="8">
        <v>28</v>
      </c>
      <c r="B214" s="25" t="s">
        <v>513</v>
      </c>
      <c r="C214" s="20" t="s">
        <v>514</v>
      </c>
      <c r="D214" s="11">
        <v>16</v>
      </c>
      <c r="E214" s="11">
        <v>11</v>
      </c>
      <c r="F214" s="11">
        <v>16</v>
      </c>
      <c r="G214" s="11">
        <v>13</v>
      </c>
      <c r="H214" s="6">
        <v>10</v>
      </c>
      <c r="I214" s="29">
        <f t="shared" si="20"/>
        <v>66</v>
      </c>
      <c r="J214" s="7">
        <f t="shared" si="21"/>
        <v>85.714285714285708</v>
      </c>
      <c r="K214" s="29">
        <v>44</v>
      </c>
      <c r="L214" s="29">
        <f t="shared" si="22"/>
        <v>110</v>
      </c>
      <c r="M214" s="7">
        <f t="shared" si="23"/>
        <v>84.615384615384613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1:33" ht="17.850000000000001" customHeight="1" x14ac:dyDescent="0.25">
      <c r="A215" s="8">
        <v>29</v>
      </c>
      <c r="B215" s="25" t="s">
        <v>515</v>
      </c>
      <c r="C215" s="20" t="s">
        <v>516</v>
      </c>
      <c r="D215" s="11">
        <v>14</v>
      </c>
      <c r="E215" s="11">
        <v>13</v>
      </c>
      <c r="F215" s="11">
        <v>17</v>
      </c>
      <c r="G215" s="11">
        <v>14</v>
      </c>
      <c r="H215" s="6">
        <v>8</v>
      </c>
      <c r="I215" s="29">
        <f t="shared" si="20"/>
        <v>66</v>
      </c>
      <c r="J215" s="7">
        <f t="shared" si="21"/>
        <v>85.714285714285708</v>
      </c>
      <c r="K215" s="29">
        <v>36</v>
      </c>
      <c r="L215" s="29">
        <f t="shared" si="22"/>
        <v>102</v>
      </c>
      <c r="M215" s="7">
        <f t="shared" si="23"/>
        <v>78.461538461538467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1:33" ht="17.850000000000001" customHeight="1" x14ac:dyDescent="0.25">
      <c r="A216" s="8">
        <v>30</v>
      </c>
      <c r="B216" s="25" t="s">
        <v>517</v>
      </c>
      <c r="C216" s="20" t="s">
        <v>518</v>
      </c>
      <c r="D216" s="11">
        <v>15</v>
      </c>
      <c r="E216" s="11">
        <v>14</v>
      </c>
      <c r="F216" s="11">
        <v>19</v>
      </c>
      <c r="G216" s="11">
        <v>16</v>
      </c>
      <c r="H216" s="6">
        <v>10</v>
      </c>
      <c r="I216" s="29">
        <f t="shared" si="20"/>
        <v>74</v>
      </c>
      <c r="J216" s="7">
        <f t="shared" si="21"/>
        <v>96.103896103896105</v>
      </c>
      <c r="K216" s="29">
        <v>53</v>
      </c>
      <c r="L216" s="29">
        <f t="shared" si="22"/>
        <v>127</v>
      </c>
      <c r="M216" s="7">
        <f t="shared" si="23"/>
        <v>97.692307692307693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1:33" ht="17.850000000000001" customHeight="1" x14ac:dyDescent="0.25">
      <c r="A217" s="8">
        <v>31</v>
      </c>
      <c r="B217" s="25" t="s">
        <v>519</v>
      </c>
      <c r="C217" s="20" t="s">
        <v>520</v>
      </c>
      <c r="D217" s="11">
        <v>11</v>
      </c>
      <c r="E217" s="11">
        <v>14</v>
      </c>
      <c r="F217" s="11">
        <v>17</v>
      </c>
      <c r="G217" s="11">
        <v>15</v>
      </c>
      <c r="H217" s="6">
        <v>10</v>
      </c>
      <c r="I217" s="29">
        <f t="shared" si="20"/>
        <v>67</v>
      </c>
      <c r="J217" s="7">
        <f t="shared" si="21"/>
        <v>87.012987012987011</v>
      </c>
      <c r="K217" s="29">
        <v>53</v>
      </c>
      <c r="L217" s="29">
        <f t="shared" si="22"/>
        <v>120</v>
      </c>
      <c r="M217" s="7">
        <f t="shared" si="23"/>
        <v>92.307692307692307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1:33" ht="17.850000000000001" customHeight="1" x14ac:dyDescent="0.25">
      <c r="A218" s="8">
        <v>32</v>
      </c>
      <c r="B218" s="25" t="s">
        <v>521</v>
      </c>
      <c r="C218" s="20" t="s">
        <v>522</v>
      </c>
      <c r="D218" s="11">
        <v>0</v>
      </c>
      <c r="E218" s="11">
        <v>0</v>
      </c>
      <c r="F218" s="11">
        <v>0</v>
      </c>
      <c r="G218" s="11">
        <v>0</v>
      </c>
      <c r="H218" s="6">
        <v>0</v>
      </c>
      <c r="I218" s="29">
        <f t="shared" si="20"/>
        <v>0</v>
      </c>
      <c r="J218" s="7">
        <f t="shared" si="21"/>
        <v>0</v>
      </c>
      <c r="K218" s="29">
        <v>0</v>
      </c>
      <c r="L218" s="29">
        <f t="shared" si="22"/>
        <v>0</v>
      </c>
      <c r="M218" s="7">
        <f t="shared" si="23"/>
        <v>0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1:33" ht="17.850000000000001" customHeight="1" x14ac:dyDescent="0.25">
      <c r="A219" s="8">
        <v>33</v>
      </c>
      <c r="B219" s="25" t="s">
        <v>523</v>
      </c>
      <c r="C219" s="20" t="s">
        <v>524</v>
      </c>
      <c r="D219" s="11">
        <v>12</v>
      </c>
      <c r="E219" s="11">
        <v>13</v>
      </c>
      <c r="F219" s="11">
        <v>17</v>
      </c>
      <c r="G219" s="11">
        <v>15</v>
      </c>
      <c r="H219" s="6">
        <v>9</v>
      </c>
      <c r="I219" s="29">
        <f t="shared" si="20"/>
        <v>66</v>
      </c>
      <c r="J219" s="7">
        <f t="shared" si="21"/>
        <v>85.714285714285708</v>
      </c>
      <c r="K219" s="29">
        <v>38</v>
      </c>
      <c r="L219" s="29">
        <f t="shared" si="22"/>
        <v>104</v>
      </c>
      <c r="M219" s="7">
        <f t="shared" si="23"/>
        <v>80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1:33" ht="17.850000000000001" customHeight="1" x14ac:dyDescent="0.25">
      <c r="A220" s="8">
        <v>34</v>
      </c>
      <c r="B220" s="25" t="s">
        <v>525</v>
      </c>
      <c r="C220" s="20" t="s">
        <v>526</v>
      </c>
      <c r="D220" s="11">
        <v>16</v>
      </c>
      <c r="E220" s="11">
        <v>14</v>
      </c>
      <c r="F220" s="11">
        <v>20</v>
      </c>
      <c r="G220" s="11">
        <v>16</v>
      </c>
      <c r="H220" s="6">
        <v>11</v>
      </c>
      <c r="I220" s="29">
        <f t="shared" si="20"/>
        <v>77</v>
      </c>
      <c r="J220" s="7">
        <f t="shared" si="21"/>
        <v>100</v>
      </c>
      <c r="K220" s="29">
        <v>42</v>
      </c>
      <c r="L220" s="29">
        <f t="shared" si="22"/>
        <v>119</v>
      </c>
      <c r="M220" s="7">
        <f t="shared" si="23"/>
        <v>91.538461538461533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1:33" ht="17.850000000000001" customHeight="1" x14ac:dyDescent="0.25">
      <c r="A221" s="8">
        <v>35</v>
      </c>
      <c r="B221" s="25" t="s">
        <v>529</v>
      </c>
      <c r="C221" s="20" t="s">
        <v>530</v>
      </c>
      <c r="D221" s="11">
        <v>13</v>
      </c>
      <c r="E221" s="11">
        <v>14</v>
      </c>
      <c r="F221" s="11">
        <v>18</v>
      </c>
      <c r="G221" s="11">
        <v>15</v>
      </c>
      <c r="H221" s="6">
        <v>11</v>
      </c>
      <c r="I221" s="29">
        <f t="shared" si="20"/>
        <v>71</v>
      </c>
      <c r="J221" s="7">
        <f t="shared" si="21"/>
        <v>92.20779220779221</v>
      </c>
      <c r="K221" s="29">
        <v>27</v>
      </c>
      <c r="L221" s="29">
        <f t="shared" si="22"/>
        <v>98</v>
      </c>
      <c r="M221" s="7">
        <f t="shared" si="23"/>
        <v>75.384615384615387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1:33" ht="17.850000000000001" customHeight="1" x14ac:dyDescent="0.25">
      <c r="A222" s="8">
        <v>36</v>
      </c>
      <c r="B222" s="25" t="s">
        <v>531</v>
      </c>
      <c r="C222" s="20" t="s">
        <v>532</v>
      </c>
      <c r="D222" s="11">
        <v>14</v>
      </c>
      <c r="E222" s="11">
        <v>14</v>
      </c>
      <c r="F222" s="11">
        <v>17</v>
      </c>
      <c r="G222" s="11">
        <v>13</v>
      </c>
      <c r="H222" s="6">
        <v>9</v>
      </c>
      <c r="I222" s="29">
        <f t="shared" si="20"/>
        <v>67</v>
      </c>
      <c r="J222" s="7">
        <f t="shared" si="21"/>
        <v>87.012987012987011</v>
      </c>
      <c r="K222" s="29">
        <v>33</v>
      </c>
      <c r="L222" s="29">
        <f t="shared" si="22"/>
        <v>100</v>
      </c>
      <c r="M222" s="7">
        <f t="shared" si="23"/>
        <v>76.923076923076934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1:33" ht="17.850000000000001" customHeight="1" x14ac:dyDescent="0.25">
      <c r="A223" s="8">
        <v>37</v>
      </c>
      <c r="B223" s="25" t="s">
        <v>533</v>
      </c>
      <c r="C223" s="20" t="s">
        <v>317</v>
      </c>
      <c r="D223" s="11">
        <v>11</v>
      </c>
      <c r="E223" s="11">
        <v>13</v>
      </c>
      <c r="F223" s="11">
        <v>16</v>
      </c>
      <c r="G223" s="11">
        <v>15</v>
      </c>
      <c r="H223" s="6">
        <v>11</v>
      </c>
      <c r="I223" s="29">
        <f t="shared" si="20"/>
        <v>66</v>
      </c>
      <c r="J223" s="7">
        <f t="shared" si="21"/>
        <v>85.714285714285708</v>
      </c>
      <c r="K223" s="29">
        <v>41</v>
      </c>
      <c r="L223" s="29">
        <f t="shared" si="22"/>
        <v>107</v>
      </c>
      <c r="M223" s="7">
        <f t="shared" si="23"/>
        <v>82.307692307692307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1:33" ht="17.850000000000001" customHeight="1" x14ac:dyDescent="0.25">
      <c r="A224" s="8">
        <v>38</v>
      </c>
      <c r="B224" s="25" t="s">
        <v>534</v>
      </c>
      <c r="C224" s="20" t="s">
        <v>535</v>
      </c>
      <c r="D224" s="11">
        <v>14</v>
      </c>
      <c r="E224" s="11">
        <v>14</v>
      </c>
      <c r="F224" s="11">
        <v>19</v>
      </c>
      <c r="G224" s="11">
        <v>16</v>
      </c>
      <c r="H224" s="6">
        <v>11</v>
      </c>
      <c r="I224" s="29">
        <f t="shared" si="20"/>
        <v>74</v>
      </c>
      <c r="J224" s="7">
        <f t="shared" si="21"/>
        <v>96.103896103896105</v>
      </c>
      <c r="K224" s="29">
        <v>42</v>
      </c>
      <c r="L224" s="29">
        <f t="shared" si="22"/>
        <v>116</v>
      </c>
      <c r="M224" s="7">
        <f t="shared" si="23"/>
        <v>89.230769230769241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1:33" ht="24" customHeight="1" x14ac:dyDescent="0.25">
      <c r="A225" s="102" t="s">
        <v>841</v>
      </c>
      <c r="B225" s="102"/>
      <c r="C225" s="102"/>
      <c r="D225" s="103" t="s">
        <v>853</v>
      </c>
      <c r="E225" s="103"/>
      <c r="F225" s="103"/>
      <c r="G225" s="103"/>
      <c r="H225" s="103"/>
      <c r="I225" s="74"/>
      <c r="J225" s="74"/>
      <c r="K225" s="103" t="s">
        <v>835</v>
      </c>
      <c r="L225" s="103"/>
      <c r="M225" s="103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1:33" ht="23.1" customHeight="1" x14ac:dyDescent="0.25">
      <c r="A226" s="8">
        <v>39</v>
      </c>
      <c r="B226" s="25" t="s">
        <v>536</v>
      </c>
      <c r="C226" s="20" t="s">
        <v>537</v>
      </c>
      <c r="D226" s="11">
        <v>14</v>
      </c>
      <c r="E226" s="11">
        <v>11</v>
      </c>
      <c r="F226" s="11">
        <v>17</v>
      </c>
      <c r="G226" s="11">
        <v>15</v>
      </c>
      <c r="H226" s="6">
        <v>9</v>
      </c>
      <c r="I226" s="29">
        <f t="shared" si="20"/>
        <v>66</v>
      </c>
      <c r="J226" s="7">
        <f t="shared" si="21"/>
        <v>85.714285714285708</v>
      </c>
      <c r="K226" s="29">
        <v>23</v>
      </c>
      <c r="L226" s="29">
        <f t="shared" si="22"/>
        <v>89</v>
      </c>
      <c r="M226" s="7">
        <f t="shared" si="23"/>
        <v>68.461538461538467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1:33" ht="23.1" customHeight="1" x14ac:dyDescent="0.25">
      <c r="A227" s="8">
        <v>40</v>
      </c>
      <c r="B227" s="25" t="s">
        <v>538</v>
      </c>
      <c r="C227" s="20" t="s">
        <v>539</v>
      </c>
      <c r="D227" s="11">
        <v>11</v>
      </c>
      <c r="E227" s="11">
        <v>13</v>
      </c>
      <c r="F227" s="11">
        <v>17</v>
      </c>
      <c r="G227" s="11">
        <v>13</v>
      </c>
      <c r="H227" s="6">
        <v>10</v>
      </c>
      <c r="I227" s="29">
        <f t="shared" si="20"/>
        <v>64</v>
      </c>
      <c r="J227" s="7">
        <f t="shared" si="21"/>
        <v>83.116883116883116</v>
      </c>
      <c r="K227" s="29">
        <v>35</v>
      </c>
      <c r="L227" s="29">
        <f t="shared" si="22"/>
        <v>99</v>
      </c>
      <c r="M227" s="7">
        <f t="shared" si="23"/>
        <v>76.153846153846146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1:33" s="3" customFormat="1" ht="23.1" customHeight="1" x14ac:dyDescent="0.25">
      <c r="A228" s="8">
        <v>41</v>
      </c>
      <c r="B228" s="25" t="s">
        <v>540</v>
      </c>
      <c r="C228" s="20" t="s">
        <v>541</v>
      </c>
      <c r="D228" s="11">
        <v>12</v>
      </c>
      <c r="E228" s="11">
        <v>7</v>
      </c>
      <c r="F228" s="11">
        <v>12</v>
      </c>
      <c r="G228" s="11">
        <v>12</v>
      </c>
      <c r="H228" s="6">
        <v>10</v>
      </c>
      <c r="I228" s="29">
        <f t="shared" si="20"/>
        <v>53</v>
      </c>
      <c r="J228" s="7">
        <f t="shared" si="21"/>
        <v>68.831168831168839</v>
      </c>
      <c r="K228" s="29">
        <v>36</v>
      </c>
      <c r="L228" s="29">
        <f t="shared" si="22"/>
        <v>89</v>
      </c>
      <c r="M228" s="7">
        <f t="shared" si="23"/>
        <v>68.461538461538467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23.1" customHeight="1" x14ac:dyDescent="0.25">
      <c r="A229" s="8">
        <v>42</v>
      </c>
      <c r="B229" s="25" t="s">
        <v>542</v>
      </c>
      <c r="C229" s="20" t="s">
        <v>543</v>
      </c>
      <c r="D229" s="11">
        <v>9</v>
      </c>
      <c r="E229" s="11">
        <v>8</v>
      </c>
      <c r="F229" s="11">
        <v>11</v>
      </c>
      <c r="G229" s="11">
        <v>14</v>
      </c>
      <c r="H229" s="6">
        <v>6</v>
      </c>
      <c r="I229" s="29">
        <f t="shared" si="20"/>
        <v>48</v>
      </c>
      <c r="J229" s="7">
        <f t="shared" si="21"/>
        <v>62.337662337662337</v>
      </c>
      <c r="K229" s="29">
        <v>6</v>
      </c>
      <c r="L229" s="29">
        <f t="shared" si="22"/>
        <v>54</v>
      </c>
      <c r="M229" s="7">
        <f t="shared" si="23"/>
        <v>41.53846153846154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1:33" s="3" customFormat="1" ht="23.1" customHeight="1" x14ac:dyDescent="0.25">
      <c r="A230" s="8">
        <v>43</v>
      </c>
      <c r="B230" s="25" t="s">
        <v>544</v>
      </c>
      <c r="C230" s="20" t="s">
        <v>545</v>
      </c>
      <c r="D230" s="11">
        <v>14</v>
      </c>
      <c r="E230" s="11">
        <v>13</v>
      </c>
      <c r="F230" s="11">
        <v>18</v>
      </c>
      <c r="G230" s="11">
        <v>14</v>
      </c>
      <c r="H230" s="6">
        <v>10</v>
      </c>
      <c r="I230" s="29">
        <f t="shared" si="20"/>
        <v>69</v>
      </c>
      <c r="J230" s="7">
        <f t="shared" si="21"/>
        <v>89.610389610389603</v>
      </c>
      <c r="K230" s="29">
        <v>42</v>
      </c>
      <c r="L230" s="29">
        <f t="shared" si="22"/>
        <v>111</v>
      </c>
      <c r="M230" s="7">
        <f t="shared" si="23"/>
        <v>85.384615384615387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23.1" customHeight="1" x14ac:dyDescent="0.25">
      <c r="A231" s="8">
        <v>44</v>
      </c>
      <c r="B231" s="25" t="s">
        <v>546</v>
      </c>
      <c r="C231" s="20" t="s">
        <v>547</v>
      </c>
      <c r="D231" s="11">
        <v>11</v>
      </c>
      <c r="E231" s="11">
        <v>8</v>
      </c>
      <c r="F231" s="11">
        <v>15</v>
      </c>
      <c r="G231" s="11">
        <v>12</v>
      </c>
      <c r="H231" s="6">
        <v>9</v>
      </c>
      <c r="I231" s="29">
        <f t="shared" si="20"/>
        <v>55</v>
      </c>
      <c r="J231" s="7">
        <f t="shared" si="21"/>
        <v>71.428571428571431</v>
      </c>
      <c r="K231" s="29">
        <v>29</v>
      </c>
      <c r="L231" s="29">
        <f t="shared" si="22"/>
        <v>84</v>
      </c>
      <c r="M231" s="7">
        <f t="shared" si="23"/>
        <v>64.615384615384613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1:33" s="3" customFormat="1" ht="23.1" customHeight="1" x14ac:dyDescent="0.25">
      <c r="A232" s="8">
        <v>45</v>
      </c>
      <c r="B232" s="25" t="s">
        <v>548</v>
      </c>
      <c r="C232" s="20" t="s">
        <v>549</v>
      </c>
      <c r="D232" s="11">
        <v>13</v>
      </c>
      <c r="E232" s="11">
        <v>14</v>
      </c>
      <c r="F232" s="11">
        <v>18</v>
      </c>
      <c r="G232" s="11">
        <v>15</v>
      </c>
      <c r="H232" s="6">
        <v>10</v>
      </c>
      <c r="I232" s="29">
        <f t="shared" si="20"/>
        <v>70</v>
      </c>
      <c r="J232" s="7">
        <f t="shared" si="21"/>
        <v>90.909090909090907</v>
      </c>
      <c r="K232" s="29">
        <v>29</v>
      </c>
      <c r="L232" s="29">
        <f t="shared" si="22"/>
        <v>99</v>
      </c>
      <c r="M232" s="7">
        <f t="shared" si="23"/>
        <v>76.153846153846146</v>
      </c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23.1" customHeight="1" x14ac:dyDescent="0.25">
      <c r="A233" s="8">
        <v>46</v>
      </c>
      <c r="B233" s="25" t="s">
        <v>550</v>
      </c>
      <c r="C233" s="20" t="s">
        <v>551</v>
      </c>
      <c r="D233" s="11">
        <v>13</v>
      </c>
      <c r="E233" s="11">
        <v>11</v>
      </c>
      <c r="F233" s="11">
        <v>15</v>
      </c>
      <c r="G233" s="11">
        <v>12</v>
      </c>
      <c r="H233" s="6">
        <v>8</v>
      </c>
      <c r="I233" s="29">
        <f t="shared" si="20"/>
        <v>59</v>
      </c>
      <c r="J233" s="7">
        <f t="shared" si="21"/>
        <v>76.623376623376629</v>
      </c>
      <c r="K233" s="29">
        <v>49</v>
      </c>
      <c r="L233" s="29">
        <f t="shared" si="22"/>
        <v>108</v>
      </c>
      <c r="M233" s="7">
        <f t="shared" si="23"/>
        <v>83.07692307692308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1:33" ht="23.1" customHeight="1" x14ac:dyDescent="0.25">
      <c r="A234" s="8">
        <v>47</v>
      </c>
      <c r="B234" s="25" t="s">
        <v>552</v>
      </c>
      <c r="C234" s="20" t="s">
        <v>553</v>
      </c>
      <c r="D234" s="11">
        <v>7</v>
      </c>
      <c r="E234" s="11">
        <v>13</v>
      </c>
      <c r="F234" s="11">
        <v>15</v>
      </c>
      <c r="G234" s="11">
        <v>14</v>
      </c>
      <c r="H234" s="6">
        <v>8</v>
      </c>
      <c r="I234" s="29">
        <f t="shared" si="20"/>
        <v>57</v>
      </c>
      <c r="J234" s="7">
        <f t="shared" si="21"/>
        <v>74.025974025974023</v>
      </c>
      <c r="K234" s="29">
        <v>38</v>
      </c>
      <c r="L234" s="29">
        <f t="shared" si="22"/>
        <v>95</v>
      </c>
      <c r="M234" s="7">
        <f t="shared" si="23"/>
        <v>73.076923076923066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1:33" ht="23.1" customHeight="1" x14ac:dyDescent="0.25">
      <c r="A235" s="8">
        <v>48</v>
      </c>
      <c r="B235" s="25" t="s">
        <v>554</v>
      </c>
      <c r="C235" s="20" t="s">
        <v>555</v>
      </c>
      <c r="D235" s="11">
        <v>5</v>
      </c>
      <c r="E235" s="11">
        <v>10</v>
      </c>
      <c r="F235" s="11">
        <v>11</v>
      </c>
      <c r="G235" s="11">
        <v>8</v>
      </c>
      <c r="H235" s="6">
        <v>5</v>
      </c>
      <c r="I235" s="29">
        <f t="shared" si="20"/>
        <v>39</v>
      </c>
      <c r="J235" s="7">
        <f t="shared" si="21"/>
        <v>50.649350649350644</v>
      </c>
      <c r="K235" s="29">
        <v>41</v>
      </c>
      <c r="L235" s="29">
        <f t="shared" si="22"/>
        <v>80</v>
      </c>
      <c r="M235" s="7">
        <f t="shared" si="23"/>
        <v>61.53846153846154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1:33" ht="23.1" customHeight="1" x14ac:dyDescent="0.25">
      <c r="A236" s="8">
        <v>49</v>
      </c>
      <c r="B236" s="25" t="s">
        <v>556</v>
      </c>
      <c r="C236" s="20" t="s">
        <v>557</v>
      </c>
      <c r="D236" s="11">
        <v>11</v>
      </c>
      <c r="E236" s="11">
        <v>12</v>
      </c>
      <c r="F236" s="11">
        <v>16</v>
      </c>
      <c r="G236" s="11">
        <v>15</v>
      </c>
      <c r="H236" s="6">
        <v>10</v>
      </c>
      <c r="I236" s="29">
        <f t="shared" si="20"/>
        <v>64</v>
      </c>
      <c r="J236" s="7">
        <f t="shared" si="21"/>
        <v>83.116883116883116</v>
      </c>
      <c r="K236" s="29">
        <v>38</v>
      </c>
      <c r="L236" s="29">
        <f t="shared" si="22"/>
        <v>102</v>
      </c>
      <c r="M236" s="7">
        <f t="shared" si="23"/>
        <v>78.461538461538467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1:33" ht="23.1" customHeight="1" x14ac:dyDescent="0.25">
      <c r="A237" s="8">
        <v>50</v>
      </c>
      <c r="B237" s="25" t="s">
        <v>558</v>
      </c>
      <c r="C237" s="20" t="s">
        <v>559</v>
      </c>
      <c r="D237" s="11">
        <v>11</v>
      </c>
      <c r="E237" s="11">
        <v>12</v>
      </c>
      <c r="F237" s="11">
        <v>15</v>
      </c>
      <c r="G237" s="11">
        <v>12</v>
      </c>
      <c r="H237" s="6">
        <v>8</v>
      </c>
      <c r="I237" s="29">
        <f t="shared" si="20"/>
        <v>58</v>
      </c>
      <c r="J237" s="7">
        <f t="shared" si="21"/>
        <v>75.324675324675326</v>
      </c>
      <c r="K237" s="29">
        <v>42</v>
      </c>
      <c r="L237" s="29">
        <f t="shared" si="22"/>
        <v>100</v>
      </c>
      <c r="M237" s="7">
        <f t="shared" si="23"/>
        <v>76.923076923076934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1:33" s="3" customFormat="1" ht="23.1" customHeight="1" x14ac:dyDescent="0.25">
      <c r="A238" s="8">
        <v>51</v>
      </c>
      <c r="B238" s="25" t="s">
        <v>560</v>
      </c>
      <c r="C238" s="20" t="s">
        <v>561</v>
      </c>
      <c r="D238" s="11">
        <v>12</v>
      </c>
      <c r="E238" s="11">
        <v>12</v>
      </c>
      <c r="F238" s="11">
        <v>17</v>
      </c>
      <c r="G238" s="11">
        <v>13</v>
      </c>
      <c r="H238" s="6">
        <v>8</v>
      </c>
      <c r="I238" s="29">
        <f t="shared" si="20"/>
        <v>62</v>
      </c>
      <c r="J238" s="7">
        <f t="shared" si="21"/>
        <v>80.519480519480524</v>
      </c>
      <c r="K238" s="29">
        <v>46</v>
      </c>
      <c r="L238" s="29">
        <f t="shared" si="22"/>
        <v>108</v>
      </c>
      <c r="M238" s="7">
        <f t="shared" si="23"/>
        <v>83.07692307692308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s="3" customFormat="1" ht="23.1" customHeight="1" x14ac:dyDescent="0.25">
      <c r="A239" s="8">
        <v>52</v>
      </c>
      <c r="B239" s="25" t="s">
        <v>562</v>
      </c>
      <c r="C239" s="20" t="s">
        <v>563</v>
      </c>
      <c r="D239" s="11">
        <v>10</v>
      </c>
      <c r="E239" s="11">
        <v>10</v>
      </c>
      <c r="F239" s="11">
        <v>15</v>
      </c>
      <c r="G239" s="11">
        <v>14</v>
      </c>
      <c r="H239" s="6">
        <v>10</v>
      </c>
      <c r="I239" s="29">
        <f t="shared" si="20"/>
        <v>59</v>
      </c>
      <c r="J239" s="7">
        <f t="shared" si="21"/>
        <v>76.623376623376629</v>
      </c>
      <c r="K239" s="29">
        <v>31</v>
      </c>
      <c r="L239" s="29">
        <f t="shared" si="22"/>
        <v>90</v>
      </c>
      <c r="M239" s="7">
        <f t="shared" si="23"/>
        <v>69.230769230769226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s="3" customFormat="1" ht="23.1" customHeight="1" x14ac:dyDescent="0.25">
      <c r="A240" s="8">
        <v>53</v>
      </c>
      <c r="B240" s="25" t="s">
        <v>564</v>
      </c>
      <c r="C240" s="20" t="s">
        <v>565</v>
      </c>
      <c r="D240" s="11">
        <v>13</v>
      </c>
      <c r="E240" s="11">
        <v>13</v>
      </c>
      <c r="F240" s="11">
        <v>17</v>
      </c>
      <c r="G240" s="11">
        <v>15</v>
      </c>
      <c r="H240" s="6">
        <v>9</v>
      </c>
      <c r="I240" s="29">
        <f t="shared" si="20"/>
        <v>67</v>
      </c>
      <c r="J240" s="7">
        <f t="shared" si="21"/>
        <v>87.012987012987011</v>
      </c>
      <c r="K240" s="29">
        <v>40</v>
      </c>
      <c r="L240" s="29">
        <f t="shared" si="22"/>
        <v>107</v>
      </c>
      <c r="M240" s="7">
        <f t="shared" si="23"/>
        <v>82.307692307692307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s="3" customFormat="1" ht="23.1" customHeight="1" x14ac:dyDescent="0.25">
      <c r="A241" s="8">
        <v>54</v>
      </c>
      <c r="B241" s="25" t="s">
        <v>566</v>
      </c>
      <c r="C241" s="20" t="s">
        <v>567</v>
      </c>
      <c r="D241" s="11">
        <v>14</v>
      </c>
      <c r="E241" s="11">
        <v>12</v>
      </c>
      <c r="F241" s="11">
        <v>17</v>
      </c>
      <c r="G241" s="11">
        <v>14</v>
      </c>
      <c r="H241" s="6">
        <v>9</v>
      </c>
      <c r="I241" s="29">
        <f t="shared" si="20"/>
        <v>66</v>
      </c>
      <c r="J241" s="7">
        <f t="shared" si="21"/>
        <v>85.714285714285708</v>
      </c>
      <c r="K241" s="29">
        <v>24</v>
      </c>
      <c r="L241" s="29">
        <f t="shared" si="22"/>
        <v>90</v>
      </c>
      <c r="M241" s="7">
        <f t="shared" si="23"/>
        <v>69.230769230769226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s="3" customFormat="1" ht="23.1" customHeight="1" x14ac:dyDescent="0.25">
      <c r="A242" s="8">
        <v>55</v>
      </c>
      <c r="B242" s="25" t="s">
        <v>568</v>
      </c>
      <c r="C242" s="20" t="s">
        <v>569</v>
      </c>
      <c r="D242" s="11">
        <v>11</v>
      </c>
      <c r="E242" s="11">
        <v>9</v>
      </c>
      <c r="F242" s="11">
        <v>15</v>
      </c>
      <c r="G242" s="11">
        <v>12</v>
      </c>
      <c r="H242" s="6">
        <v>8</v>
      </c>
      <c r="I242" s="29">
        <f t="shared" si="20"/>
        <v>55</v>
      </c>
      <c r="J242" s="7">
        <f t="shared" si="21"/>
        <v>71.428571428571431</v>
      </c>
      <c r="K242" s="29">
        <v>33</v>
      </c>
      <c r="L242" s="29">
        <f t="shared" si="22"/>
        <v>88</v>
      </c>
      <c r="M242" s="7">
        <f t="shared" si="23"/>
        <v>67.692307692307693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s="3" customFormat="1" ht="23.1" customHeight="1" x14ac:dyDescent="0.25">
      <c r="A243" s="8">
        <v>56</v>
      </c>
      <c r="B243" s="25" t="s">
        <v>570</v>
      </c>
      <c r="C243" s="20" t="s">
        <v>571</v>
      </c>
      <c r="D243" s="11">
        <v>11</v>
      </c>
      <c r="E243" s="11">
        <v>13</v>
      </c>
      <c r="F243" s="11">
        <v>16</v>
      </c>
      <c r="G243" s="11">
        <v>12</v>
      </c>
      <c r="H243" s="6">
        <v>8</v>
      </c>
      <c r="I243" s="29">
        <f t="shared" si="20"/>
        <v>60</v>
      </c>
      <c r="J243" s="7">
        <f t="shared" si="21"/>
        <v>77.922077922077932</v>
      </c>
      <c r="K243" s="29">
        <v>44</v>
      </c>
      <c r="L243" s="29">
        <f t="shared" si="22"/>
        <v>104</v>
      </c>
      <c r="M243" s="7">
        <f t="shared" si="23"/>
        <v>80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s="3" customFormat="1" ht="23.1" customHeight="1" x14ac:dyDescent="0.25">
      <c r="A244" s="8">
        <v>57</v>
      </c>
      <c r="B244" s="25" t="s">
        <v>572</v>
      </c>
      <c r="C244" s="20" t="s">
        <v>573</v>
      </c>
      <c r="D244" s="11">
        <v>13</v>
      </c>
      <c r="E244" s="11">
        <v>10</v>
      </c>
      <c r="F244" s="11">
        <v>14</v>
      </c>
      <c r="G244" s="11">
        <v>12</v>
      </c>
      <c r="H244" s="6">
        <v>7</v>
      </c>
      <c r="I244" s="29">
        <f t="shared" si="20"/>
        <v>56</v>
      </c>
      <c r="J244" s="7">
        <f t="shared" si="21"/>
        <v>72.727272727272734</v>
      </c>
      <c r="K244" s="29">
        <v>32</v>
      </c>
      <c r="L244" s="29">
        <f t="shared" si="22"/>
        <v>88</v>
      </c>
      <c r="M244" s="7">
        <f t="shared" si="23"/>
        <v>67.692307692307693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s="3" customFormat="1" ht="23.1" customHeight="1" x14ac:dyDescent="0.25">
      <c r="A245" s="8">
        <v>58</v>
      </c>
      <c r="B245" s="25" t="s">
        <v>574</v>
      </c>
      <c r="C245" s="20" t="s">
        <v>575</v>
      </c>
      <c r="D245" s="11">
        <v>15</v>
      </c>
      <c r="E245" s="11">
        <v>14</v>
      </c>
      <c r="F245" s="11">
        <v>17</v>
      </c>
      <c r="G245" s="11">
        <v>15</v>
      </c>
      <c r="H245" s="6">
        <v>10</v>
      </c>
      <c r="I245" s="29">
        <f t="shared" si="20"/>
        <v>71</v>
      </c>
      <c r="J245" s="7">
        <f t="shared" si="21"/>
        <v>92.20779220779221</v>
      </c>
      <c r="K245" s="29">
        <v>46</v>
      </c>
      <c r="L245" s="29">
        <f t="shared" si="22"/>
        <v>117</v>
      </c>
      <c r="M245" s="7">
        <f t="shared" si="23"/>
        <v>90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s="3" customFormat="1" ht="23.1" customHeight="1" x14ac:dyDescent="0.25">
      <c r="A246" s="8">
        <v>59</v>
      </c>
      <c r="B246" s="25" t="s">
        <v>576</v>
      </c>
      <c r="C246" s="20" t="s">
        <v>577</v>
      </c>
      <c r="D246" s="11">
        <v>15</v>
      </c>
      <c r="E246" s="11">
        <v>11</v>
      </c>
      <c r="F246" s="11">
        <v>16</v>
      </c>
      <c r="G246" s="11">
        <v>15</v>
      </c>
      <c r="H246" s="6">
        <v>10</v>
      </c>
      <c r="I246" s="29">
        <f t="shared" si="20"/>
        <v>67</v>
      </c>
      <c r="J246" s="7">
        <f t="shared" si="21"/>
        <v>87.012987012987011</v>
      </c>
      <c r="K246" s="29">
        <v>27</v>
      </c>
      <c r="L246" s="29">
        <f t="shared" si="22"/>
        <v>94</v>
      </c>
      <c r="M246" s="7">
        <f t="shared" si="23"/>
        <v>72.307692307692307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s="3" customFormat="1" ht="23.1" customHeight="1" x14ac:dyDescent="0.25">
      <c r="A247" s="8">
        <v>60</v>
      </c>
      <c r="B247" s="25" t="s">
        <v>578</v>
      </c>
      <c r="C247" s="20" t="s">
        <v>579</v>
      </c>
      <c r="D247" s="11">
        <v>16</v>
      </c>
      <c r="E247" s="11">
        <v>11</v>
      </c>
      <c r="F247" s="11">
        <v>17</v>
      </c>
      <c r="G247" s="11">
        <v>14</v>
      </c>
      <c r="H247" s="6">
        <v>10</v>
      </c>
      <c r="I247" s="29">
        <f t="shared" si="20"/>
        <v>68</v>
      </c>
      <c r="J247" s="7">
        <f t="shared" si="21"/>
        <v>88.311688311688314</v>
      </c>
      <c r="K247" s="29">
        <v>27</v>
      </c>
      <c r="L247" s="29">
        <f t="shared" si="22"/>
        <v>95</v>
      </c>
      <c r="M247" s="7">
        <f t="shared" si="23"/>
        <v>73.076923076923066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s="3" customFormat="1" ht="23.1" customHeight="1" x14ac:dyDescent="0.25">
      <c r="A248" s="8">
        <v>61</v>
      </c>
      <c r="B248" s="25" t="s">
        <v>580</v>
      </c>
      <c r="C248" s="20" t="s">
        <v>581</v>
      </c>
      <c r="D248" s="11">
        <v>15</v>
      </c>
      <c r="E248" s="11">
        <v>12</v>
      </c>
      <c r="F248" s="11">
        <v>18</v>
      </c>
      <c r="G248" s="11">
        <v>14</v>
      </c>
      <c r="H248" s="6">
        <v>9</v>
      </c>
      <c r="I248" s="29">
        <f t="shared" si="20"/>
        <v>68</v>
      </c>
      <c r="J248" s="7">
        <f t="shared" si="21"/>
        <v>88.311688311688314</v>
      </c>
      <c r="K248" s="29">
        <v>39</v>
      </c>
      <c r="L248" s="29">
        <f t="shared" si="22"/>
        <v>107</v>
      </c>
      <c r="M248" s="7">
        <f t="shared" si="23"/>
        <v>82.307692307692307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s="3" customFormat="1" ht="23.1" customHeight="1" x14ac:dyDescent="0.25">
      <c r="A249" s="8">
        <v>62</v>
      </c>
      <c r="B249" s="25" t="s">
        <v>582</v>
      </c>
      <c r="C249" s="20" t="s">
        <v>583</v>
      </c>
      <c r="D249" s="11">
        <v>16</v>
      </c>
      <c r="E249" s="11">
        <v>12</v>
      </c>
      <c r="F249" s="11">
        <v>19</v>
      </c>
      <c r="G249" s="11">
        <v>16</v>
      </c>
      <c r="H249" s="6">
        <v>11</v>
      </c>
      <c r="I249" s="29">
        <f t="shared" si="20"/>
        <v>74</v>
      </c>
      <c r="J249" s="7">
        <f t="shared" si="21"/>
        <v>96.103896103896105</v>
      </c>
      <c r="K249" s="29">
        <v>44</v>
      </c>
      <c r="L249" s="29">
        <f t="shared" si="22"/>
        <v>118</v>
      </c>
      <c r="M249" s="7">
        <f t="shared" si="23"/>
        <v>90.769230769230774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s="3" customFormat="1" ht="23.1" customHeight="1" x14ac:dyDescent="0.25">
      <c r="A250" s="8">
        <v>63</v>
      </c>
      <c r="B250" s="25" t="s">
        <v>584</v>
      </c>
      <c r="C250" s="20" t="s">
        <v>585</v>
      </c>
      <c r="D250" s="11">
        <v>15</v>
      </c>
      <c r="E250" s="11">
        <v>13</v>
      </c>
      <c r="F250" s="11">
        <v>18</v>
      </c>
      <c r="G250" s="11">
        <v>16</v>
      </c>
      <c r="H250" s="6">
        <v>10</v>
      </c>
      <c r="I250" s="29">
        <f t="shared" si="20"/>
        <v>72</v>
      </c>
      <c r="J250" s="7">
        <f t="shared" si="21"/>
        <v>93.506493506493499</v>
      </c>
      <c r="K250" s="29">
        <v>47</v>
      </c>
      <c r="L250" s="29">
        <f t="shared" si="22"/>
        <v>119</v>
      </c>
      <c r="M250" s="7">
        <f t="shared" si="23"/>
        <v>91.538461538461533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s="3" customFormat="1" ht="23.1" customHeight="1" x14ac:dyDescent="0.25">
      <c r="A251" s="8">
        <v>64</v>
      </c>
      <c r="B251" s="25" t="s">
        <v>586</v>
      </c>
      <c r="C251" s="20" t="s">
        <v>587</v>
      </c>
      <c r="D251" s="11">
        <v>14</v>
      </c>
      <c r="E251" s="11">
        <v>14</v>
      </c>
      <c r="F251" s="11">
        <v>19</v>
      </c>
      <c r="G251" s="11">
        <v>16</v>
      </c>
      <c r="H251" s="6">
        <v>11</v>
      </c>
      <c r="I251" s="29">
        <f t="shared" si="20"/>
        <v>74</v>
      </c>
      <c r="J251" s="7">
        <f t="shared" si="21"/>
        <v>96.103896103896105</v>
      </c>
      <c r="K251" s="29">
        <v>48</v>
      </c>
      <c r="L251" s="29">
        <f t="shared" si="22"/>
        <v>122</v>
      </c>
      <c r="M251" s="7">
        <f t="shared" si="23"/>
        <v>93.84615384615384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s="3" customFormat="1" ht="23.1" customHeight="1" x14ac:dyDescent="0.25">
      <c r="A252" s="8">
        <v>65</v>
      </c>
      <c r="B252" s="25" t="s">
        <v>588</v>
      </c>
      <c r="C252" s="20" t="s">
        <v>589</v>
      </c>
      <c r="D252" s="11">
        <v>14</v>
      </c>
      <c r="E252" s="11">
        <v>13</v>
      </c>
      <c r="F252" s="11">
        <v>16</v>
      </c>
      <c r="G252" s="11">
        <v>14</v>
      </c>
      <c r="H252" s="6">
        <v>9</v>
      </c>
      <c r="I252" s="29">
        <f t="shared" ref="I252:I259" si="24">D252+E252+F252+G252+H252</f>
        <v>66</v>
      </c>
      <c r="J252" s="7">
        <f t="shared" ref="J252:J259" si="25">(I252/77)*100</f>
        <v>85.714285714285708</v>
      </c>
      <c r="K252" s="29">
        <v>30</v>
      </c>
      <c r="L252" s="29">
        <f t="shared" ref="L252:L259" si="26">I252+K252</f>
        <v>96</v>
      </c>
      <c r="M252" s="7">
        <f t="shared" ref="M252:M259" si="27">(L252/130)*100</f>
        <v>73.846153846153854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23.1" customHeight="1" x14ac:dyDescent="0.25">
      <c r="A253" s="8">
        <v>66</v>
      </c>
      <c r="B253" s="25" t="s">
        <v>590</v>
      </c>
      <c r="C253" s="20" t="s">
        <v>591</v>
      </c>
      <c r="D253" s="11">
        <v>14</v>
      </c>
      <c r="E253" s="11">
        <v>12</v>
      </c>
      <c r="F253" s="11">
        <v>17</v>
      </c>
      <c r="G253" s="11">
        <v>15</v>
      </c>
      <c r="H253" s="6">
        <v>8</v>
      </c>
      <c r="I253" s="29">
        <f t="shared" si="24"/>
        <v>66</v>
      </c>
      <c r="J253" s="7">
        <f t="shared" si="25"/>
        <v>85.714285714285708</v>
      </c>
      <c r="K253" s="29">
        <v>26</v>
      </c>
      <c r="L253" s="29">
        <f t="shared" si="26"/>
        <v>92</v>
      </c>
      <c r="M253" s="7">
        <f t="shared" si="27"/>
        <v>70.769230769230774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1:33" ht="23.1" customHeight="1" x14ac:dyDescent="0.25">
      <c r="A254" s="8">
        <v>67</v>
      </c>
      <c r="B254" s="25" t="s">
        <v>592</v>
      </c>
      <c r="C254" s="20" t="s">
        <v>593</v>
      </c>
      <c r="D254" s="11">
        <v>14</v>
      </c>
      <c r="E254" s="11">
        <v>11</v>
      </c>
      <c r="F254" s="11">
        <v>18</v>
      </c>
      <c r="G254" s="11">
        <v>14</v>
      </c>
      <c r="H254" s="6">
        <v>10</v>
      </c>
      <c r="I254" s="29">
        <f t="shared" si="24"/>
        <v>67</v>
      </c>
      <c r="J254" s="7">
        <f t="shared" si="25"/>
        <v>87.012987012987011</v>
      </c>
      <c r="K254" s="29">
        <v>36</v>
      </c>
      <c r="L254" s="29">
        <f t="shared" si="26"/>
        <v>103</v>
      </c>
      <c r="M254" s="7">
        <f t="shared" si="27"/>
        <v>79.230769230769226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1:33" ht="23.1" customHeight="1" x14ac:dyDescent="0.25">
      <c r="A255" s="8">
        <v>68</v>
      </c>
      <c r="B255" s="25" t="s">
        <v>594</v>
      </c>
      <c r="C255" s="20" t="s">
        <v>595</v>
      </c>
      <c r="D255" s="11">
        <v>13</v>
      </c>
      <c r="E255" s="11">
        <v>13</v>
      </c>
      <c r="F255" s="11">
        <v>17</v>
      </c>
      <c r="G255" s="11">
        <v>16</v>
      </c>
      <c r="H255" s="6">
        <v>10</v>
      </c>
      <c r="I255" s="29">
        <f t="shared" si="24"/>
        <v>69</v>
      </c>
      <c r="J255" s="7">
        <f t="shared" si="25"/>
        <v>89.610389610389603</v>
      </c>
      <c r="K255" s="29">
        <v>42</v>
      </c>
      <c r="L255" s="29">
        <f t="shared" si="26"/>
        <v>111</v>
      </c>
      <c r="M255" s="7">
        <f t="shared" si="27"/>
        <v>85.384615384615387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1:33" ht="23.1" customHeight="1" x14ac:dyDescent="0.25">
      <c r="A256" s="8">
        <v>69</v>
      </c>
      <c r="B256" s="25" t="s">
        <v>596</v>
      </c>
      <c r="C256" s="20" t="s">
        <v>129</v>
      </c>
      <c r="D256" s="11">
        <v>13</v>
      </c>
      <c r="E256" s="11">
        <v>13</v>
      </c>
      <c r="F256" s="11">
        <v>18</v>
      </c>
      <c r="G256" s="11">
        <v>13</v>
      </c>
      <c r="H256" s="6">
        <v>10</v>
      </c>
      <c r="I256" s="29">
        <f t="shared" si="24"/>
        <v>67</v>
      </c>
      <c r="J256" s="7">
        <f t="shared" si="25"/>
        <v>87.012987012987011</v>
      </c>
      <c r="K256" s="29">
        <v>45</v>
      </c>
      <c r="L256" s="29">
        <f t="shared" si="26"/>
        <v>112</v>
      </c>
      <c r="M256" s="7">
        <f t="shared" si="27"/>
        <v>86.15384615384616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1:33" ht="23.1" customHeight="1" x14ac:dyDescent="0.25">
      <c r="A257" s="8">
        <v>70</v>
      </c>
      <c r="B257" s="25" t="s">
        <v>597</v>
      </c>
      <c r="C257" s="20" t="s">
        <v>598</v>
      </c>
      <c r="D257" s="11">
        <v>12</v>
      </c>
      <c r="E257" s="11">
        <v>8</v>
      </c>
      <c r="F257" s="11">
        <v>14</v>
      </c>
      <c r="G257" s="11">
        <v>14</v>
      </c>
      <c r="H257" s="6">
        <v>8</v>
      </c>
      <c r="I257" s="29">
        <f t="shared" si="24"/>
        <v>56</v>
      </c>
      <c r="J257" s="7">
        <f t="shared" si="25"/>
        <v>72.727272727272734</v>
      </c>
      <c r="K257" s="29">
        <v>35</v>
      </c>
      <c r="L257" s="29">
        <f t="shared" si="26"/>
        <v>91</v>
      </c>
      <c r="M257" s="7">
        <f t="shared" si="27"/>
        <v>70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1:33" ht="23.1" customHeight="1" x14ac:dyDescent="0.25">
      <c r="A258" s="8">
        <v>71</v>
      </c>
      <c r="B258" s="25" t="s">
        <v>599</v>
      </c>
      <c r="C258" s="20" t="s">
        <v>600</v>
      </c>
      <c r="D258" s="11">
        <v>11</v>
      </c>
      <c r="E258" s="11">
        <v>14</v>
      </c>
      <c r="F258" s="11">
        <v>17</v>
      </c>
      <c r="G258" s="11">
        <v>15</v>
      </c>
      <c r="H258" s="6">
        <v>10</v>
      </c>
      <c r="I258" s="29">
        <f t="shared" si="24"/>
        <v>67</v>
      </c>
      <c r="J258" s="7">
        <f t="shared" si="25"/>
        <v>87.012987012987011</v>
      </c>
      <c r="K258" s="29">
        <v>36</v>
      </c>
      <c r="L258" s="29">
        <f t="shared" si="26"/>
        <v>103</v>
      </c>
      <c r="M258" s="7">
        <f t="shared" si="27"/>
        <v>79.230769230769226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1:33" ht="22.5" customHeight="1" x14ac:dyDescent="0.25">
      <c r="A259" s="8">
        <v>72</v>
      </c>
      <c r="B259" s="25" t="s">
        <v>601</v>
      </c>
      <c r="C259" s="20" t="s">
        <v>602</v>
      </c>
      <c r="D259" s="11">
        <v>11</v>
      </c>
      <c r="E259" s="11">
        <v>13</v>
      </c>
      <c r="F259" s="11">
        <v>17</v>
      </c>
      <c r="G259" s="11">
        <v>14</v>
      </c>
      <c r="H259" s="6">
        <v>10</v>
      </c>
      <c r="I259" s="29">
        <f t="shared" si="24"/>
        <v>65</v>
      </c>
      <c r="J259" s="7">
        <f t="shared" si="25"/>
        <v>84.415584415584405</v>
      </c>
      <c r="K259" s="29">
        <v>44</v>
      </c>
      <c r="L259" s="29">
        <f t="shared" si="26"/>
        <v>109</v>
      </c>
      <c r="M259" s="7">
        <f t="shared" si="27"/>
        <v>83.846153846153854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1:33" ht="22.5" customHeight="1" x14ac:dyDescent="0.25">
      <c r="A260" s="32"/>
      <c r="B260" s="33"/>
      <c r="C260" s="34"/>
      <c r="D260" s="35"/>
      <c r="E260" s="35"/>
      <c r="F260" s="35"/>
      <c r="G260" s="35"/>
      <c r="H260" s="36"/>
      <c r="I260" s="80"/>
      <c r="J260" s="80"/>
      <c r="K260" s="80"/>
      <c r="L260" s="81"/>
      <c r="M260" s="30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1:33" s="3" customFormat="1" ht="24" customHeight="1" x14ac:dyDescent="0.25">
      <c r="A261" s="107" t="s">
        <v>0</v>
      </c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7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24" customHeight="1" x14ac:dyDescent="0.25">
      <c r="A262" s="101" t="s">
        <v>1021</v>
      </c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83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3" ht="24" customHeight="1" x14ac:dyDescent="0.25">
      <c r="A263" s="102" t="s">
        <v>841</v>
      </c>
      <c r="B263" s="102"/>
      <c r="C263" s="102"/>
      <c r="D263" s="103" t="s">
        <v>853</v>
      </c>
      <c r="E263" s="103"/>
      <c r="F263" s="103"/>
      <c r="G263" s="103"/>
      <c r="H263" s="103"/>
      <c r="I263" s="74"/>
      <c r="J263" s="74"/>
      <c r="K263" s="103" t="s">
        <v>836</v>
      </c>
      <c r="L263" s="103"/>
      <c r="M263" s="103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1:33" ht="38.25" customHeight="1" x14ac:dyDescent="0.25">
      <c r="A264" s="94" t="s">
        <v>1</v>
      </c>
      <c r="B264" s="95" t="s">
        <v>2</v>
      </c>
      <c r="C264" s="96" t="s">
        <v>3</v>
      </c>
      <c r="D264" s="5" t="s">
        <v>883</v>
      </c>
      <c r="E264" s="5" t="s">
        <v>885</v>
      </c>
      <c r="F264" s="5" t="s">
        <v>887</v>
      </c>
      <c r="G264" s="5" t="s">
        <v>888</v>
      </c>
      <c r="H264" s="5" t="s">
        <v>890</v>
      </c>
      <c r="I264" s="88" t="s">
        <v>910</v>
      </c>
      <c r="J264" s="90" t="s">
        <v>911</v>
      </c>
      <c r="K264" s="88" t="s">
        <v>848</v>
      </c>
      <c r="L264" s="88" t="s">
        <v>912</v>
      </c>
      <c r="M264" s="90" t="s">
        <v>913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1:33" ht="27.75" customHeight="1" x14ac:dyDescent="0.25">
      <c r="A265" s="94"/>
      <c r="B265" s="95"/>
      <c r="C265" s="96"/>
      <c r="D265" s="5" t="s">
        <v>884</v>
      </c>
      <c r="E265" s="5" t="s">
        <v>886</v>
      </c>
      <c r="F265" s="14" t="s">
        <v>845</v>
      </c>
      <c r="G265" s="14" t="s">
        <v>889</v>
      </c>
      <c r="H265" s="14"/>
      <c r="I265" s="89"/>
      <c r="J265" s="90"/>
      <c r="K265" s="89"/>
      <c r="L265" s="89"/>
      <c r="M265" s="90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1:33" ht="30" customHeight="1" x14ac:dyDescent="0.25">
      <c r="A266" s="97" t="s">
        <v>4</v>
      </c>
      <c r="B266" s="98"/>
      <c r="C266" s="99"/>
      <c r="D266" s="6">
        <v>15</v>
      </c>
      <c r="E266" s="6">
        <v>9</v>
      </c>
      <c r="F266" s="6">
        <v>19</v>
      </c>
      <c r="G266" s="6">
        <v>16</v>
      </c>
      <c r="H266" s="6">
        <v>17</v>
      </c>
      <c r="I266" s="29">
        <f>D266+E266+F266+G266+H266</f>
        <v>76</v>
      </c>
      <c r="J266" s="7">
        <f>(I266/76)*100</f>
        <v>100</v>
      </c>
      <c r="K266" s="29">
        <v>49</v>
      </c>
      <c r="L266" s="29">
        <f>I266+K266</f>
        <v>125</v>
      </c>
      <c r="M266" s="7">
        <f>(L266/125)*100</f>
        <v>100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1:33" ht="17.850000000000001" customHeight="1" x14ac:dyDescent="0.25">
      <c r="A267" s="8">
        <v>73</v>
      </c>
      <c r="B267" s="25" t="s">
        <v>603</v>
      </c>
      <c r="C267" s="20" t="s">
        <v>604</v>
      </c>
      <c r="D267" s="18">
        <v>15</v>
      </c>
      <c r="E267" s="11">
        <v>9</v>
      </c>
      <c r="F267" s="11">
        <v>19</v>
      </c>
      <c r="G267" s="11">
        <v>16</v>
      </c>
      <c r="H267" s="6">
        <v>17</v>
      </c>
      <c r="I267" s="29">
        <f t="shared" ref="I267:I322" si="28">D267+E267+F267+G267+H267</f>
        <v>76</v>
      </c>
      <c r="J267" s="7">
        <f t="shared" ref="J267:J322" si="29">(I267/76)*100</f>
        <v>100</v>
      </c>
      <c r="K267" s="29">
        <v>49</v>
      </c>
      <c r="L267" s="29">
        <f t="shared" ref="L267:L322" si="30">I267+K267</f>
        <v>125</v>
      </c>
      <c r="M267" s="7">
        <f t="shared" ref="M267:M322" si="31">(L267/125)*100</f>
        <v>100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1:33" ht="17.850000000000001" customHeight="1" x14ac:dyDescent="0.25">
      <c r="A268" s="8">
        <v>74</v>
      </c>
      <c r="B268" s="25" t="s">
        <v>605</v>
      </c>
      <c r="C268" s="20" t="s">
        <v>606</v>
      </c>
      <c r="D268" s="18">
        <v>14</v>
      </c>
      <c r="E268" s="11">
        <v>8</v>
      </c>
      <c r="F268" s="11">
        <v>16</v>
      </c>
      <c r="G268" s="11">
        <v>14</v>
      </c>
      <c r="H268" s="6">
        <v>14</v>
      </c>
      <c r="I268" s="29">
        <f t="shared" si="28"/>
        <v>66</v>
      </c>
      <c r="J268" s="7">
        <f t="shared" si="29"/>
        <v>86.842105263157904</v>
      </c>
      <c r="K268" s="29">
        <v>26</v>
      </c>
      <c r="L268" s="29">
        <f t="shared" si="30"/>
        <v>92</v>
      </c>
      <c r="M268" s="7">
        <f t="shared" si="31"/>
        <v>73.599999999999994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1:33" ht="17.850000000000001" customHeight="1" x14ac:dyDescent="0.25">
      <c r="A269" s="8">
        <v>75</v>
      </c>
      <c r="B269" s="25" t="s">
        <v>607</v>
      </c>
      <c r="C269" s="20" t="s">
        <v>608</v>
      </c>
      <c r="D269" s="18">
        <v>14</v>
      </c>
      <c r="E269" s="11">
        <v>8</v>
      </c>
      <c r="F269" s="11">
        <v>18</v>
      </c>
      <c r="G269" s="11">
        <v>14</v>
      </c>
      <c r="H269" s="6">
        <v>14</v>
      </c>
      <c r="I269" s="29">
        <f t="shared" si="28"/>
        <v>68</v>
      </c>
      <c r="J269" s="7">
        <f t="shared" si="29"/>
        <v>89.473684210526315</v>
      </c>
      <c r="K269" s="29">
        <v>34</v>
      </c>
      <c r="L269" s="29">
        <f t="shared" si="30"/>
        <v>102</v>
      </c>
      <c r="M269" s="7">
        <f t="shared" si="31"/>
        <v>81.599999999999994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1:33" ht="17.850000000000001" customHeight="1" x14ac:dyDescent="0.25">
      <c r="A270" s="8">
        <v>76</v>
      </c>
      <c r="B270" s="25" t="s">
        <v>609</v>
      </c>
      <c r="C270" s="20" t="s">
        <v>610</v>
      </c>
      <c r="D270" s="18">
        <v>15</v>
      </c>
      <c r="E270" s="11">
        <v>7</v>
      </c>
      <c r="F270" s="11">
        <v>16</v>
      </c>
      <c r="G270" s="11">
        <v>12</v>
      </c>
      <c r="H270" s="6">
        <v>13</v>
      </c>
      <c r="I270" s="29">
        <f t="shared" si="28"/>
        <v>63</v>
      </c>
      <c r="J270" s="7">
        <f t="shared" si="29"/>
        <v>82.89473684210526</v>
      </c>
      <c r="K270" s="29">
        <v>24</v>
      </c>
      <c r="L270" s="29">
        <f t="shared" si="30"/>
        <v>87</v>
      </c>
      <c r="M270" s="7">
        <f t="shared" si="31"/>
        <v>69.599999999999994</v>
      </c>
      <c r="N270" s="12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1:33" ht="17.850000000000001" customHeight="1" x14ac:dyDescent="0.25">
      <c r="A271" s="8">
        <v>77</v>
      </c>
      <c r="B271" s="25" t="s">
        <v>611</v>
      </c>
      <c r="C271" s="20" t="s">
        <v>612</v>
      </c>
      <c r="D271" s="18">
        <v>10</v>
      </c>
      <c r="E271" s="11">
        <v>7</v>
      </c>
      <c r="F271" s="11">
        <v>12</v>
      </c>
      <c r="G271" s="11">
        <v>12</v>
      </c>
      <c r="H271" s="6">
        <v>10</v>
      </c>
      <c r="I271" s="29">
        <f t="shared" si="28"/>
        <v>51</v>
      </c>
      <c r="J271" s="7">
        <f t="shared" si="29"/>
        <v>67.10526315789474</v>
      </c>
      <c r="K271" s="29">
        <v>30</v>
      </c>
      <c r="L271" s="29">
        <f t="shared" si="30"/>
        <v>81</v>
      </c>
      <c r="M271" s="7">
        <f t="shared" si="31"/>
        <v>64.8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1:33" ht="17.850000000000001" customHeight="1" x14ac:dyDescent="0.25">
      <c r="A272" s="8">
        <v>78</v>
      </c>
      <c r="B272" s="25" t="s">
        <v>613</v>
      </c>
      <c r="C272" s="20" t="s">
        <v>614</v>
      </c>
      <c r="D272" s="18">
        <v>15</v>
      </c>
      <c r="E272" s="11">
        <v>9</v>
      </c>
      <c r="F272" s="11">
        <v>19</v>
      </c>
      <c r="G272" s="11">
        <v>13</v>
      </c>
      <c r="H272" s="6">
        <v>12</v>
      </c>
      <c r="I272" s="29">
        <f t="shared" si="28"/>
        <v>68</v>
      </c>
      <c r="J272" s="7">
        <f t="shared" si="29"/>
        <v>89.473684210526315</v>
      </c>
      <c r="K272" s="29">
        <v>40</v>
      </c>
      <c r="L272" s="29">
        <f t="shared" si="30"/>
        <v>108</v>
      </c>
      <c r="M272" s="7">
        <f t="shared" si="31"/>
        <v>86.4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1:33" ht="17.850000000000001" customHeight="1" x14ac:dyDescent="0.25">
      <c r="A273" s="8">
        <v>79</v>
      </c>
      <c r="B273" s="25" t="s">
        <v>615</v>
      </c>
      <c r="C273" s="20" t="s">
        <v>303</v>
      </c>
      <c r="D273" s="18">
        <v>11</v>
      </c>
      <c r="E273" s="11">
        <v>7</v>
      </c>
      <c r="F273" s="11">
        <v>13</v>
      </c>
      <c r="G273" s="11">
        <v>13</v>
      </c>
      <c r="H273" s="6">
        <v>15</v>
      </c>
      <c r="I273" s="29">
        <f t="shared" si="28"/>
        <v>59</v>
      </c>
      <c r="J273" s="7">
        <f t="shared" si="29"/>
        <v>77.631578947368425</v>
      </c>
      <c r="K273" s="29">
        <v>32</v>
      </c>
      <c r="L273" s="29">
        <f t="shared" si="30"/>
        <v>91</v>
      </c>
      <c r="M273" s="7">
        <f t="shared" si="31"/>
        <v>72.8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1:33" ht="17.850000000000001" customHeight="1" x14ac:dyDescent="0.25">
      <c r="A274" s="8">
        <v>80</v>
      </c>
      <c r="B274" s="25" t="s">
        <v>616</v>
      </c>
      <c r="C274" s="20" t="s">
        <v>617</v>
      </c>
      <c r="D274" s="18">
        <v>8</v>
      </c>
      <c r="E274" s="11">
        <v>7</v>
      </c>
      <c r="F274" s="11">
        <v>11</v>
      </c>
      <c r="G274" s="11">
        <v>11</v>
      </c>
      <c r="H274" s="6">
        <v>8</v>
      </c>
      <c r="I274" s="29">
        <f t="shared" si="28"/>
        <v>45</v>
      </c>
      <c r="J274" s="7">
        <f t="shared" si="29"/>
        <v>59.210526315789465</v>
      </c>
      <c r="K274" s="29">
        <v>38</v>
      </c>
      <c r="L274" s="29">
        <f t="shared" si="30"/>
        <v>83</v>
      </c>
      <c r="M274" s="7">
        <f t="shared" si="31"/>
        <v>66.400000000000006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1:33" s="3" customFormat="1" ht="17.850000000000001" customHeight="1" x14ac:dyDescent="0.25">
      <c r="A275" s="8">
        <v>81</v>
      </c>
      <c r="B275" s="26" t="s">
        <v>618</v>
      </c>
      <c r="C275" s="23" t="s">
        <v>619</v>
      </c>
      <c r="D275" s="18">
        <v>12</v>
      </c>
      <c r="E275" s="11">
        <v>9</v>
      </c>
      <c r="F275" s="11">
        <v>16</v>
      </c>
      <c r="G275" s="11">
        <v>14</v>
      </c>
      <c r="H275" s="6">
        <v>15</v>
      </c>
      <c r="I275" s="29">
        <f t="shared" si="28"/>
        <v>66</v>
      </c>
      <c r="J275" s="7">
        <f t="shared" si="29"/>
        <v>86.842105263157904</v>
      </c>
      <c r="K275" s="29">
        <v>47</v>
      </c>
      <c r="L275" s="29">
        <f t="shared" si="30"/>
        <v>113</v>
      </c>
      <c r="M275" s="7">
        <f t="shared" si="31"/>
        <v>90.4</v>
      </c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7.850000000000001" customHeight="1" x14ac:dyDescent="0.25">
      <c r="A276" s="8">
        <v>82</v>
      </c>
      <c r="B276" s="25" t="s">
        <v>620</v>
      </c>
      <c r="C276" s="20" t="s">
        <v>621</v>
      </c>
      <c r="D276" s="18">
        <v>11</v>
      </c>
      <c r="E276" s="11">
        <v>7</v>
      </c>
      <c r="F276" s="11">
        <v>14</v>
      </c>
      <c r="G276" s="11">
        <v>11</v>
      </c>
      <c r="H276" s="6">
        <v>10</v>
      </c>
      <c r="I276" s="29">
        <f t="shared" si="28"/>
        <v>53</v>
      </c>
      <c r="J276" s="7">
        <f t="shared" si="29"/>
        <v>69.73684210526315</v>
      </c>
      <c r="K276" s="29">
        <v>49</v>
      </c>
      <c r="L276" s="29">
        <f t="shared" si="30"/>
        <v>102</v>
      </c>
      <c r="M276" s="7">
        <f t="shared" si="31"/>
        <v>81.599999999999994</v>
      </c>
      <c r="N276" s="2"/>
      <c r="O276" s="2"/>
      <c r="P276" s="2"/>
      <c r="Q276" s="2"/>
      <c r="R276" s="2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1:33" ht="17.850000000000001" customHeight="1" x14ac:dyDescent="0.25">
      <c r="A277" s="8">
        <v>83</v>
      </c>
      <c r="B277" s="25" t="s">
        <v>622</v>
      </c>
      <c r="C277" s="20" t="s">
        <v>623</v>
      </c>
      <c r="D277" s="18">
        <v>13</v>
      </c>
      <c r="E277" s="11">
        <v>9</v>
      </c>
      <c r="F277" s="11">
        <v>17</v>
      </c>
      <c r="G277" s="11">
        <v>14</v>
      </c>
      <c r="H277" s="6">
        <v>14</v>
      </c>
      <c r="I277" s="29">
        <f t="shared" si="28"/>
        <v>67</v>
      </c>
      <c r="J277" s="7">
        <f t="shared" si="29"/>
        <v>88.157894736842096</v>
      </c>
      <c r="K277" s="29">
        <v>28</v>
      </c>
      <c r="L277" s="29">
        <f t="shared" si="30"/>
        <v>95</v>
      </c>
      <c r="M277" s="7">
        <f t="shared" si="31"/>
        <v>76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1:33" ht="17.850000000000001" customHeight="1" x14ac:dyDescent="0.25">
      <c r="A278" s="8">
        <v>84</v>
      </c>
      <c r="B278" s="25" t="s">
        <v>624</v>
      </c>
      <c r="C278" s="20" t="s">
        <v>625</v>
      </c>
      <c r="D278" s="18">
        <v>15</v>
      </c>
      <c r="E278" s="11">
        <v>8</v>
      </c>
      <c r="F278" s="11">
        <v>18</v>
      </c>
      <c r="G278" s="11">
        <v>13</v>
      </c>
      <c r="H278" s="6">
        <v>12</v>
      </c>
      <c r="I278" s="29">
        <f t="shared" si="28"/>
        <v>66</v>
      </c>
      <c r="J278" s="7">
        <f t="shared" si="29"/>
        <v>86.842105263157904</v>
      </c>
      <c r="K278" s="29">
        <v>32</v>
      </c>
      <c r="L278" s="29">
        <f t="shared" si="30"/>
        <v>98</v>
      </c>
      <c r="M278" s="7">
        <f t="shared" si="31"/>
        <v>78.400000000000006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1:33" ht="17.850000000000001" customHeight="1" x14ac:dyDescent="0.25">
      <c r="A279" s="8">
        <v>85</v>
      </c>
      <c r="B279" s="25" t="s">
        <v>626</v>
      </c>
      <c r="C279" s="20" t="s">
        <v>627</v>
      </c>
      <c r="D279" s="18">
        <v>13</v>
      </c>
      <c r="E279" s="11">
        <v>5</v>
      </c>
      <c r="F279" s="11">
        <v>16</v>
      </c>
      <c r="G279" s="11">
        <v>12</v>
      </c>
      <c r="H279" s="6">
        <v>13</v>
      </c>
      <c r="I279" s="29">
        <f t="shared" si="28"/>
        <v>59</v>
      </c>
      <c r="J279" s="7">
        <f t="shared" si="29"/>
        <v>77.631578947368425</v>
      </c>
      <c r="K279" s="29">
        <v>32</v>
      </c>
      <c r="L279" s="29">
        <f t="shared" si="30"/>
        <v>91</v>
      </c>
      <c r="M279" s="7">
        <f t="shared" si="31"/>
        <v>72.8</v>
      </c>
      <c r="N279" s="2"/>
      <c r="O279" s="2"/>
      <c r="P279" s="2"/>
      <c r="Q279" s="2"/>
      <c r="R279" s="2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1:33" ht="17.850000000000001" customHeight="1" x14ac:dyDescent="0.25">
      <c r="A280" s="8">
        <v>86</v>
      </c>
      <c r="B280" s="25" t="s">
        <v>628</v>
      </c>
      <c r="C280" s="20" t="s">
        <v>629</v>
      </c>
      <c r="D280" s="18">
        <v>14</v>
      </c>
      <c r="E280" s="11">
        <v>8</v>
      </c>
      <c r="F280" s="11">
        <v>18</v>
      </c>
      <c r="G280" s="11">
        <v>15</v>
      </c>
      <c r="H280" s="6">
        <v>14</v>
      </c>
      <c r="I280" s="29">
        <f t="shared" si="28"/>
        <v>69</v>
      </c>
      <c r="J280" s="7">
        <f t="shared" si="29"/>
        <v>90.789473684210535</v>
      </c>
      <c r="K280" s="29">
        <v>42</v>
      </c>
      <c r="L280" s="29">
        <f t="shared" si="30"/>
        <v>111</v>
      </c>
      <c r="M280" s="7">
        <f t="shared" si="31"/>
        <v>88.8</v>
      </c>
      <c r="N280" s="2"/>
      <c r="O280" s="2"/>
      <c r="P280" s="2"/>
      <c r="Q280" s="2"/>
      <c r="R280" s="2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1:33" ht="17.850000000000001" customHeight="1" x14ac:dyDescent="0.25">
      <c r="A281" s="8">
        <v>87</v>
      </c>
      <c r="B281" s="25" t="s">
        <v>630</v>
      </c>
      <c r="C281" s="20" t="s">
        <v>631</v>
      </c>
      <c r="D281" s="18">
        <v>14</v>
      </c>
      <c r="E281" s="11">
        <v>9</v>
      </c>
      <c r="F281" s="11">
        <v>16</v>
      </c>
      <c r="G281" s="11">
        <v>15</v>
      </c>
      <c r="H281" s="6">
        <v>15</v>
      </c>
      <c r="I281" s="29">
        <f t="shared" si="28"/>
        <v>69</v>
      </c>
      <c r="J281" s="7">
        <f t="shared" si="29"/>
        <v>90.789473684210535</v>
      </c>
      <c r="K281" s="29">
        <v>38</v>
      </c>
      <c r="L281" s="29">
        <f t="shared" si="30"/>
        <v>107</v>
      </c>
      <c r="M281" s="7">
        <f t="shared" si="31"/>
        <v>85.6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1:33" ht="17.850000000000001" customHeight="1" x14ac:dyDescent="0.25">
      <c r="A282" s="8">
        <v>88</v>
      </c>
      <c r="B282" s="25" t="s">
        <v>632</v>
      </c>
      <c r="C282" s="20" t="s">
        <v>633</v>
      </c>
      <c r="D282" s="18">
        <v>12</v>
      </c>
      <c r="E282" s="11">
        <v>8</v>
      </c>
      <c r="F282" s="11">
        <v>15</v>
      </c>
      <c r="G282" s="11">
        <v>13</v>
      </c>
      <c r="H282" s="6">
        <v>10</v>
      </c>
      <c r="I282" s="29">
        <f t="shared" si="28"/>
        <v>58</v>
      </c>
      <c r="J282" s="7">
        <f t="shared" si="29"/>
        <v>76.31578947368422</v>
      </c>
      <c r="K282" s="29">
        <v>17</v>
      </c>
      <c r="L282" s="29">
        <f t="shared" si="30"/>
        <v>75</v>
      </c>
      <c r="M282" s="7">
        <f t="shared" si="31"/>
        <v>60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1:33" ht="17.850000000000001" customHeight="1" x14ac:dyDescent="0.25">
      <c r="A283" s="8">
        <v>89</v>
      </c>
      <c r="B283" s="25" t="s">
        <v>634</v>
      </c>
      <c r="C283" s="20" t="s">
        <v>635</v>
      </c>
      <c r="D283" s="18">
        <v>14</v>
      </c>
      <c r="E283" s="11">
        <v>7</v>
      </c>
      <c r="F283" s="11">
        <v>16</v>
      </c>
      <c r="G283" s="11">
        <v>13</v>
      </c>
      <c r="H283" s="6">
        <v>15</v>
      </c>
      <c r="I283" s="29">
        <f t="shared" si="28"/>
        <v>65</v>
      </c>
      <c r="J283" s="7">
        <f t="shared" si="29"/>
        <v>85.526315789473685</v>
      </c>
      <c r="K283" s="29">
        <v>29</v>
      </c>
      <c r="L283" s="29">
        <f t="shared" si="30"/>
        <v>94</v>
      </c>
      <c r="M283" s="7">
        <f t="shared" si="31"/>
        <v>75.2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1:33" s="3" customFormat="1" ht="17.850000000000001" customHeight="1" x14ac:dyDescent="0.25">
      <c r="A284" s="8">
        <v>90</v>
      </c>
      <c r="B284" s="25" t="s">
        <v>636</v>
      </c>
      <c r="C284" s="20" t="s">
        <v>637</v>
      </c>
      <c r="D284" s="18">
        <v>10</v>
      </c>
      <c r="E284" s="11">
        <v>7</v>
      </c>
      <c r="F284" s="11">
        <v>14</v>
      </c>
      <c r="G284" s="11">
        <v>13</v>
      </c>
      <c r="H284" s="6">
        <v>15</v>
      </c>
      <c r="I284" s="29">
        <f t="shared" si="28"/>
        <v>59</v>
      </c>
      <c r="J284" s="7">
        <f t="shared" si="29"/>
        <v>77.631578947368425</v>
      </c>
      <c r="K284" s="29">
        <v>35</v>
      </c>
      <c r="L284" s="29">
        <f t="shared" si="30"/>
        <v>94</v>
      </c>
      <c r="M284" s="7">
        <f t="shared" si="31"/>
        <v>75.2</v>
      </c>
      <c r="N284" s="4"/>
      <c r="O284" s="4"/>
      <c r="P284" s="4"/>
      <c r="Q284" s="4"/>
      <c r="R284" s="4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s="3" customFormat="1" ht="17.850000000000001" customHeight="1" x14ac:dyDescent="0.25">
      <c r="A285" s="8">
        <v>91</v>
      </c>
      <c r="B285" s="25" t="s">
        <v>638</v>
      </c>
      <c r="C285" s="20" t="s">
        <v>639</v>
      </c>
      <c r="D285" s="18">
        <v>15</v>
      </c>
      <c r="E285" s="11">
        <v>9</v>
      </c>
      <c r="F285" s="11">
        <v>18</v>
      </c>
      <c r="G285" s="11">
        <v>15</v>
      </c>
      <c r="H285" s="6">
        <v>14</v>
      </c>
      <c r="I285" s="29">
        <f t="shared" si="28"/>
        <v>71</v>
      </c>
      <c r="J285" s="7">
        <f t="shared" si="29"/>
        <v>93.421052631578945</v>
      </c>
      <c r="K285" s="29">
        <v>49</v>
      </c>
      <c r="L285" s="29">
        <f t="shared" si="30"/>
        <v>120</v>
      </c>
      <c r="M285" s="7">
        <f t="shared" si="31"/>
        <v>96</v>
      </c>
      <c r="N285" s="4"/>
      <c r="O285" s="4"/>
      <c r="P285" s="4"/>
      <c r="Q285" s="4"/>
      <c r="R285" s="4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7.850000000000001" customHeight="1" x14ac:dyDescent="0.25">
      <c r="A286" s="8">
        <v>92</v>
      </c>
      <c r="B286" s="25" t="s">
        <v>640</v>
      </c>
      <c r="C286" s="20" t="s">
        <v>641</v>
      </c>
      <c r="D286" s="18">
        <v>8</v>
      </c>
      <c r="E286" s="11">
        <v>6</v>
      </c>
      <c r="F286" s="11">
        <v>15</v>
      </c>
      <c r="G286" s="11">
        <v>11</v>
      </c>
      <c r="H286" s="6">
        <v>14</v>
      </c>
      <c r="I286" s="29">
        <f t="shared" si="28"/>
        <v>54</v>
      </c>
      <c r="J286" s="7">
        <f t="shared" si="29"/>
        <v>71.05263157894737</v>
      </c>
      <c r="K286" s="29">
        <v>36</v>
      </c>
      <c r="L286" s="29">
        <f t="shared" si="30"/>
        <v>90</v>
      </c>
      <c r="M286" s="7">
        <f t="shared" si="31"/>
        <v>72</v>
      </c>
      <c r="N286" s="2"/>
      <c r="O286" s="2"/>
      <c r="P286" s="2"/>
      <c r="Q286" s="2"/>
      <c r="R286" s="2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1:33" ht="17.850000000000001" customHeight="1" x14ac:dyDescent="0.25">
      <c r="A287" s="8">
        <v>93</v>
      </c>
      <c r="B287" s="25" t="s">
        <v>642</v>
      </c>
      <c r="C287" s="20" t="s">
        <v>643</v>
      </c>
      <c r="D287" s="18">
        <v>11</v>
      </c>
      <c r="E287" s="11">
        <v>8</v>
      </c>
      <c r="F287" s="11">
        <v>15</v>
      </c>
      <c r="G287" s="11">
        <v>13</v>
      </c>
      <c r="H287" s="6">
        <v>12</v>
      </c>
      <c r="I287" s="29">
        <f t="shared" si="28"/>
        <v>59</v>
      </c>
      <c r="J287" s="7">
        <f t="shared" si="29"/>
        <v>77.631578947368425</v>
      </c>
      <c r="K287" s="29">
        <v>32</v>
      </c>
      <c r="L287" s="29">
        <f t="shared" si="30"/>
        <v>91</v>
      </c>
      <c r="M287" s="7">
        <f t="shared" si="31"/>
        <v>72.8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1:33" s="3" customFormat="1" ht="17.850000000000001" customHeight="1" x14ac:dyDescent="0.25">
      <c r="A288" s="8">
        <v>94</v>
      </c>
      <c r="B288" s="25" t="s">
        <v>644</v>
      </c>
      <c r="C288" s="41" t="s">
        <v>645</v>
      </c>
      <c r="D288" s="18">
        <v>15</v>
      </c>
      <c r="E288" s="11">
        <v>9</v>
      </c>
      <c r="F288" s="11">
        <v>19</v>
      </c>
      <c r="G288" s="11">
        <v>15</v>
      </c>
      <c r="H288" s="6">
        <v>17</v>
      </c>
      <c r="I288" s="29">
        <f t="shared" si="28"/>
        <v>75</v>
      </c>
      <c r="J288" s="7">
        <f t="shared" si="29"/>
        <v>98.68421052631578</v>
      </c>
      <c r="K288" s="29">
        <v>9</v>
      </c>
      <c r="L288" s="29">
        <f t="shared" si="30"/>
        <v>84</v>
      </c>
      <c r="M288" s="7">
        <f t="shared" si="31"/>
        <v>67.2</v>
      </c>
      <c r="N288" s="4"/>
      <c r="O288" s="4"/>
      <c r="P288" s="4"/>
      <c r="Q288" s="4"/>
      <c r="R288" s="4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s="3" customFormat="1" ht="17.850000000000001" customHeight="1" x14ac:dyDescent="0.25">
      <c r="A289" s="8">
        <v>95</v>
      </c>
      <c r="B289" s="25" t="s">
        <v>646</v>
      </c>
      <c r="C289" s="41" t="s">
        <v>647</v>
      </c>
      <c r="D289" s="18">
        <v>11</v>
      </c>
      <c r="E289" s="18">
        <v>7</v>
      </c>
      <c r="F289" s="18">
        <v>14</v>
      </c>
      <c r="G289" s="18">
        <v>11</v>
      </c>
      <c r="H289" s="6">
        <v>7</v>
      </c>
      <c r="I289" s="29">
        <f t="shared" si="28"/>
        <v>50</v>
      </c>
      <c r="J289" s="7">
        <f t="shared" si="29"/>
        <v>65.789473684210535</v>
      </c>
      <c r="K289" s="29">
        <v>32</v>
      </c>
      <c r="L289" s="29">
        <f t="shared" si="30"/>
        <v>82</v>
      </c>
      <c r="M289" s="7">
        <f t="shared" si="31"/>
        <v>65.600000000000009</v>
      </c>
      <c r="N289" s="4"/>
      <c r="O289" s="4"/>
      <c r="P289" s="4"/>
      <c r="Q289" s="4"/>
      <c r="R289" s="4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7.850000000000001" customHeight="1" x14ac:dyDescent="0.25">
      <c r="A290" s="8">
        <v>96</v>
      </c>
      <c r="B290" s="25" t="s">
        <v>648</v>
      </c>
      <c r="C290" s="41" t="s">
        <v>649</v>
      </c>
      <c r="D290" s="18">
        <v>15</v>
      </c>
      <c r="E290" s="18">
        <v>8</v>
      </c>
      <c r="F290" s="18">
        <v>17</v>
      </c>
      <c r="G290" s="18">
        <v>13</v>
      </c>
      <c r="H290" s="6">
        <v>12</v>
      </c>
      <c r="I290" s="29">
        <f t="shared" si="28"/>
        <v>65</v>
      </c>
      <c r="J290" s="7">
        <f t="shared" si="29"/>
        <v>85.526315789473685</v>
      </c>
      <c r="K290" s="29">
        <v>37</v>
      </c>
      <c r="L290" s="29">
        <f t="shared" si="30"/>
        <v>102</v>
      </c>
      <c r="M290" s="7">
        <f t="shared" si="31"/>
        <v>81.599999999999994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1:33" ht="17.850000000000001" customHeight="1" x14ac:dyDescent="0.25">
      <c r="A291" s="8">
        <v>97</v>
      </c>
      <c r="B291" s="25" t="s">
        <v>650</v>
      </c>
      <c r="C291" s="41" t="s">
        <v>651</v>
      </c>
      <c r="D291" s="18">
        <v>10</v>
      </c>
      <c r="E291" s="18">
        <v>4</v>
      </c>
      <c r="F291" s="18">
        <v>13</v>
      </c>
      <c r="G291" s="18">
        <v>8</v>
      </c>
      <c r="H291" s="6">
        <v>12</v>
      </c>
      <c r="I291" s="29">
        <f t="shared" si="28"/>
        <v>47</v>
      </c>
      <c r="J291" s="7">
        <f t="shared" si="29"/>
        <v>61.842105263157897</v>
      </c>
      <c r="K291" s="29">
        <v>14</v>
      </c>
      <c r="L291" s="29">
        <f t="shared" si="30"/>
        <v>61</v>
      </c>
      <c r="M291" s="7">
        <f t="shared" si="31"/>
        <v>48.8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1:33" ht="17.850000000000001" customHeight="1" x14ac:dyDescent="0.25">
      <c r="A292" s="8">
        <v>98</v>
      </c>
      <c r="B292" s="25" t="s">
        <v>652</v>
      </c>
      <c r="C292" s="41" t="s">
        <v>653</v>
      </c>
      <c r="D292" s="18">
        <v>15</v>
      </c>
      <c r="E292" s="18">
        <v>8</v>
      </c>
      <c r="F292" s="18">
        <v>15</v>
      </c>
      <c r="G292" s="18">
        <v>15</v>
      </c>
      <c r="H292" s="6">
        <v>14</v>
      </c>
      <c r="I292" s="29">
        <f t="shared" si="28"/>
        <v>67</v>
      </c>
      <c r="J292" s="7">
        <f t="shared" si="29"/>
        <v>88.157894736842096</v>
      </c>
      <c r="K292" s="29">
        <v>23</v>
      </c>
      <c r="L292" s="29">
        <f t="shared" si="30"/>
        <v>90</v>
      </c>
      <c r="M292" s="7">
        <f t="shared" si="31"/>
        <v>72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1:33" ht="17.850000000000001" customHeight="1" x14ac:dyDescent="0.25">
      <c r="A293" s="8">
        <v>99</v>
      </c>
      <c r="B293" s="25" t="s">
        <v>654</v>
      </c>
      <c r="C293" s="41" t="s">
        <v>655</v>
      </c>
      <c r="D293" s="18">
        <v>16</v>
      </c>
      <c r="E293" s="18">
        <v>9</v>
      </c>
      <c r="F293" s="18">
        <v>18</v>
      </c>
      <c r="G293" s="18">
        <v>16</v>
      </c>
      <c r="H293" s="6">
        <v>15</v>
      </c>
      <c r="I293" s="29">
        <f t="shared" si="28"/>
        <v>74</v>
      </c>
      <c r="J293" s="7">
        <f t="shared" si="29"/>
        <v>97.368421052631575</v>
      </c>
      <c r="K293" s="29">
        <v>42</v>
      </c>
      <c r="L293" s="29">
        <f t="shared" si="30"/>
        <v>116</v>
      </c>
      <c r="M293" s="7">
        <f t="shared" si="31"/>
        <v>92.800000000000011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1:33" ht="17.850000000000001" customHeight="1" x14ac:dyDescent="0.25">
      <c r="A294" s="8">
        <v>100</v>
      </c>
      <c r="B294" s="25" t="s">
        <v>656</v>
      </c>
      <c r="C294" s="41" t="s">
        <v>657</v>
      </c>
      <c r="D294" s="18">
        <v>12</v>
      </c>
      <c r="E294" s="18">
        <v>8</v>
      </c>
      <c r="F294" s="18">
        <v>17</v>
      </c>
      <c r="G294" s="18">
        <v>14</v>
      </c>
      <c r="H294" s="6">
        <v>14</v>
      </c>
      <c r="I294" s="29">
        <f t="shared" si="28"/>
        <v>65</v>
      </c>
      <c r="J294" s="7">
        <f t="shared" si="29"/>
        <v>85.526315789473685</v>
      </c>
      <c r="K294" s="29">
        <v>23</v>
      </c>
      <c r="L294" s="29">
        <f t="shared" si="30"/>
        <v>88</v>
      </c>
      <c r="M294" s="7">
        <f t="shared" si="31"/>
        <v>70.399999999999991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3" s="3" customFormat="1" ht="17.850000000000001" customHeight="1" x14ac:dyDescent="0.25">
      <c r="A295" s="8">
        <v>101</v>
      </c>
      <c r="B295" s="25" t="s">
        <v>658</v>
      </c>
      <c r="C295" s="41" t="s">
        <v>659</v>
      </c>
      <c r="D295" s="18">
        <v>14</v>
      </c>
      <c r="E295" s="18">
        <v>8</v>
      </c>
      <c r="F295" s="18">
        <v>18</v>
      </c>
      <c r="G295" s="18">
        <v>12</v>
      </c>
      <c r="H295" s="6">
        <v>13</v>
      </c>
      <c r="I295" s="29">
        <f t="shared" si="28"/>
        <v>65</v>
      </c>
      <c r="J295" s="7">
        <f t="shared" si="29"/>
        <v>85.526315789473685</v>
      </c>
      <c r="K295" s="29">
        <v>29</v>
      </c>
      <c r="L295" s="29">
        <f t="shared" si="30"/>
        <v>94</v>
      </c>
      <c r="M295" s="7">
        <f t="shared" si="31"/>
        <v>75.2</v>
      </c>
      <c r="N295" s="4"/>
      <c r="O295" s="4"/>
      <c r="P295" s="4"/>
      <c r="Q295" s="4"/>
      <c r="R295" s="4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3" ht="17.850000000000001" customHeight="1" x14ac:dyDescent="0.25">
      <c r="A296" s="8">
        <v>102</v>
      </c>
      <c r="B296" s="25" t="s">
        <v>660</v>
      </c>
      <c r="C296" s="41" t="s">
        <v>661</v>
      </c>
      <c r="D296" s="18">
        <v>9</v>
      </c>
      <c r="E296" s="18">
        <v>7</v>
      </c>
      <c r="F296" s="18">
        <v>13</v>
      </c>
      <c r="G296" s="18">
        <v>11</v>
      </c>
      <c r="H296" s="6">
        <v>13</v>
      </c>
      <c r="I296" s="29">
        <f t="shared" si="28"/>
        <v>53</v>
      </c>
      <c r="J296" s="7">
        <f t="shared" si="29"/>
        <v>69.73684210526315</v>
      </c>
      <c r="K296" s="29">
        <v>41</v>
      </c>
      <c r="L296" s="29">
        <f t="shared" si="30"/>
        <v>94</v>
      </c>
      <c r="M296" s="7">
        <f t="shared" si="31"/>
        <v>75.2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3" ht="17.850000000000001" customHeight="1" x14ac:dyDescent="0.25">
      <c r="A297" s="8">
        <v>103</v>
      </c>
      <c r="B297" s="25" t="s">
        <v>662</v>
      </c>
      <c r="C297" s="41" t="s">
        <v>663</v>
      </c>
      <c r="D297" s="18">
        <v>10</v>
      </c>
      <c r="E297" s="18">
        <v>7</v>
      </c>
      <c r="F297" s="18">
        <v>13</v>
      </c>
      <c r="G297" s="18">
        <v>11</v>
      </c>
      <c r="H297" s="6">
        <v>10</v>
      </c>
      <c r="I297" s="29">
        <f t="shared" si="28"/>
        <v>51</v>
      </c>
      <c r="J297" s="7">
        <f t="shared" si="29"/>
        <v>67.10526315789474</v>
      </c>
      <c r="K297" s="29">
        <v>19</v>
      </c>
      <c r="L297" s="29">
        <f t="shared" si="30"/>
        <v>70</v>
      </c>
      <c r="M297" s="7">
        <f t="shared" si="31"/>
        <v>56.000000000000007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3" ht="17.850000000000001" customHeight="1" x14ac:dyDescent="0.25">
      <c r="A298" s="8">
        <v>104</v>
      </c>
      <c r="B298" s="25" t="s">
        <v>664</v>
      </c>
      <c r="C298" s="41" t="s">
        <v>665</v>
      </c>
      <c r="D298" s="18">
        <v>9</v>
      </c>
      <c r="E298" s="18">
        <v>6</v>
      </c>
      <c r="F298" s="18">
        <v>15</v>
      </c>
      <c r="G298" s="18">
        <v>14</v>
      </c>
      <c r="H298" s="6">
        <v>14</v>
      </c>
      <c r="I298" s="29">
        <f t="shared" si="28"/>
        <v>58</v>
      </c>
      <c r="J298" s="7">
        <f t="shared" si="29"/>
        <v>76.31578947368422</v>
      </c>
      <c r="K298" s="29">
        <v>33</v>
      </c>
      <c r="L298" s="29">
        <f t="shared" si="30"/>
        <v>91</v>
      </c>
      <c r="M298" s="7">
        <f t="shared" si="31"/>
        <v>72.8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3" ht="17.850000000000001" customHeight="1" x14ac:dyDescent="0.25">
      <c r="A299" s="8">
        <v>105</v>
      </c>
      <c r="B299" s="25" t="s">
        <v>666</v>
      </c>
      <c r="C299" s="41" t="s">
        <v>667</v>
      </c>
      <c r="D299" s="18">
        <v>11</v>
      </c>
      <c r="E299" s="18">
        <v>8</v>
      </c>
      <c r="F299" s="18">
        <v>16</v>
      </c>
      <c r="G299" s="18">
        <v>14</v>
      </c>
      <c r="H299" s="6">
        <v>15</v>
      </c>
      <c r="I299" s="29">
        <f t="shared" si="28"/>
        <v>64</v>
      </c>
      <c r="J299" s="7">
        <f t="shared" si="29"/>
        <v>84.210526315789465</v>
      </c>
      <c r="K299" s="29">
        <v>43</v>
      </c>
      <c r="L299" s="29">
        <f t="shared" si="30"/>
        <v>107</v>
      </c>
      <c r="M299" s="7">
        <f t="shared" si="31"/>
        <v>85.6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3" ht="17.850000000000001" customHeight="1" x14ac:dyDescent="0.25">
      <c r="A300" s="8">
        <v>106</v>
      </c>
      <c r="B300" s="25" t="s">
        <v>668</v>
      </c>
      <c r="C300" s="41" t="s">
        <v>669</v>
      </c>
      <c r="D300" s="18">
        <v>10</v>
      </c>
      <c r="E300" s="18">
        <v>6</v>
      </c>
      <c r="F300" s="18">
        <v>15</v>
      </c>
      <c r="G300" s="18">
        <v>11</v>
      </c>
      <c r="H300" s="6">
        <v>12</v>
      </c>
      <c r="I300" s="29">
        <f t="shared" si="28"/>
        <v>54</v>
      </c>
      <c r="J300" s="7">
        <f t="shared" si="29"/>
        <v>71.05263157894737</v>
      </c>
      <c r="K300" s="29">
        <v>0</v>
      </c>
      <c r="L300" s="29">
        <f t="shared" si="30"/>
        <v>54</v>
      </c>
      <c r="M300" s="7">
        <f t="shared" si="31"/>
        <v>43.2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3" ht="17.850000000000001" customHeight="1" x14ac:dyDescent="0.25">
      <c r="A301" s="8">
        <v>107</v>
      </c>
      <c r="B301" s="25" t="s">
        <v>670</v>
      </c>
      <c r="C301" s="41" t="s">
        <v>671</v>
      </c>
      <c r="D301" s="18">
        <v>14</v>
      </c>
      <c r="E301" s="18">
        <v>7</v>
      </c>
      <c r="F301" s="18">
        <v>16</v>
      </c>
      <c r="G301" s="18">
        <v>13</v>
      </c>
      <c r="H301" s="6">
        <v>13</v>
      </c>
      <c r="I301" s="29">
        <f t="shared" si="28"/>
        <v>63</v>
      </c>
      <c r="J301" s="7">
        <f t="shared" si="29"/>
        <v>82.89473684210526</v>
      </c>
      <c r="K301" s="29">
        <v>30</v>
      </c>
      <c r="L301" s="29">
        <f t="shared" si="30"/>
        <v>93</v>
      </c>
      <c r="M301" s="7">
        <f t="shared" si="31"/>
        <v>74.400000000000006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3" ht="17.850000000000001" customHeight="1" x14ac:dyDescent="0.25">
      <c r="A302" s="8">
        <v>108</v>
      </c>
      <c r="B302" s="25" t="s">
        <v>672</v>
      </c>
      <c r="C302" s="27" t="s">
        <v>673</v>
      </c>
      <c r="D302" s="18">
        <v>15</v>
      </c>
      <c r="E302" s="18">
        <v>9</v>
      </c>
      <c r="F302" s="18">
        <v>18</v>
      </c>
      <c r="G302" s="18">
        <v>16</v>
      </c>
      <c r="H302" s="6">
        <v>16</v>
      </c>
      <c r="I302" s="29">
        <f t="shared" si="28"/>
        <v>74</v>
      </c>
      <c r="J302" s="7">
        <f t="shared" si="29"/>
        <v>97.368421052631575</v>
      </c>
      <c r="K302" s="29">
        <v>25</v>
      </c>
      <c r="L302" s="29">
        <f t="shared" si="30"/>
        <v>99</v>
      </c>
      <c r="M302" s="7">
        <f t="shared" si="31"/>
        <v>79.2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3" ht="17.850000000000001" customHeight="1" x14ac:dyDescent="0.25">
      <c r="A303" s="8">
        <v>109</v>
      </c>
      <c r="B303" s="25" t="s">
        <v>674</v>
      </c>
      <c r="C303" s="41" t="s">
        <v>675</v>
      </c>
      <c r="D303" s="18">
        <v>15</v>
      </c>
      <c r="E303" s="18">
        <v>9</v>
      </c>
      <c r="F303" s="18">
        <v>18</v>
      </c>
      <c r="G303" s="18">
        <v>15</v>
      </c>
      <c r="H303" s="6">
        <v>14</v>
      </c>
      <c r="I303" s="29">
        <f t="shared" si="28"/>
        <v>71</v>
      </c>
      <c r="J303" s="7">
        <f t="shared" si="29"/>
        <v>93.421052631578945</v>
      </c>
      <c r="K303" s="29">
        <v>44</v>
      </c>
      <c r="L303" s="29">
        <f t="shared" si="30"/>
        <v>115</v>
      </c>
      <c r="M303" s="7">
        <f t="shared" si="31"/>
        <v>92</v>
      </c>
      <c r="N303" s="2"/>
      <c r="O303" s="2"/>
      <c r="P303" s="2"/>
      <c r="Q303" s="2"/>
      <c r="R303" s="2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3" ht="15.75" x14ac:dyDescent="0.25">
      <c r="A304" s="8">
        <v>110</v>
      </c>
      <c r="B304" s="25" t="s">
        <v>676</v>
      </c>
      <c r="C304" s="41" t="s">
        <v>677</v>
      </c>
      <c r="D304" s="18">
        <v>15</v>
      </c>
      <c r="E304" s="18">
        <v>8</v>
      </c>
      <c r="F304" s="18">
        <v>18</v>
      </c>
      <c r="G304" s="18">
        <v>14</v>
      </c>
      <c r="H304" s="6">
        <v>13</v>
      </c>
      <c r="I304" s="29">
        <f t="shared" si="28"/>
        <v>68</v>
      </c>
      <c r="J304" s="7">
        <f t="shared" si="29"/>
        <v>89.473684210526315</v>
      </c>
      <c r="K304" s="29">
        <v>28</v>
      </c>
      <c r="L304" s="29">
        <f t="shared" si="30"/>
        <v>96</v>
      </c>
      <c r="M304" s="7">
        <f t="shared" si="31"/>
        <v>76.8</v>
      </c>
      <c r="N304" s="2"/>
      <c r="O304" s="2"/>
      <c r="P304" s="2"/>
      <c r="Q304" s="2"/>
      <c r="R304" s="2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3" ht="24" customHeight="1" x14ac:dyDescent="0.25">
      <c r="A305" s="102" t="s">
        <v>841</v>
      </c>
      <c r="B305" s="102"/>
      <c r="C305" s="102"/>
      <c r="D305" s="103" t="s">
        <v>853</v>
      </c>
      <c r="E305" s="103"/>
      <c r="F305" s="103"/>
      <c r="G305" s="103"/>
      <c r="H305" s="103"/>
      <c r="I305" s="74"/>
      <c r="J305" s="74"/>
      <c r="K305" s="103" t="s">
        <v>836</v>
      </c>
      <c r="L305" s="103"/>
      <c r="M305" s="103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1:33" ht="15.75" x14ac:dyDescent="0.25">
      <c r="A306" s="8">
        <v>111</v>
      </c>
      <c r="B306" s="25" t="s">
        <v>678</v>
      </c>
      <c r="C306" s="41" t="s">
        <v>679</v>
      </c>
      <c r="D306" s="52">
        <v>8</v>
      </c>
      <c r="E306" s="52">
        <v>7</v>
      </c>
      <c r="F306" s="52">
        <v>15</v>
      </c>
      <c r="G306" s="52">
        <v>11</v>
      </c>
      <c r="H306" s="6">
        <v>9</v>
      </c>
      <c r="I306" s="29">
        <f t="shared" si="28"/>
        <v>50</v>
      </c>
      <c r="J306" s="7">
        <f t="shared" si="29"/>
        <v>65.789473684210535</v>
      </c>
      <c r="K306" s="29">
        <v>13</v>
      </c>
      <c r="L306" s="29">
        <f t="shared" si="30"/>
        <v>63</v>
      </c>
      <c r="M306" s="7">
        <f t="shared" si="31"/>
        <v>50.4</v>
      </c>
      <c r="N306" s="2"/>
      <c r="O306" s="2"/>
      <c r="P306" s="2"/>
      <c r="Q306" s="2"/>
      <c r="R306" s="2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3" ht="15.75" x14ac:dyDescent="0.25">
      <c r="A307" s="8">
        <v>112</v>
      </c>
      <c r="B307" s="25" t="s">
        <v>680</v>
      </c>
      <c r="C307" s="41" t="s">
        <v>681</v>
      </c>
      <c r="D307" s="52">
        <v>10</v>
      </c>
      <c r="E307" s="52">
        <v>5</v>
      </c>
      <c r="F307" s="52">
        <v>11</v>
      </c>
      <c r="G307" s="52">
        <v>8</v>
      </c>
      <c r="H307" s="6">
        <v>9</v>
      </c>
      <c r="I307" s="29">
        <f t="shared" si="28"/>
        <v>43</v>
      </c>
      <c r="J307" s="7">
        <f t="shared" si="29"/>
        <v>56.578947368421048</v>
      </c>
      <c r="K307" s="29">
        <v>14</v>
      </c>
      <c r="L307" s="29">
        <f t="shared" si="30"/>
        <v>57</v>
      </c>
      <c r="M307" s="7">
        <f t="shared" si="31"/>
        <v>45.6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3" ht="15.75" x14ac:dyDescent="0.25">
      <c r="A308" s="8">
        <v>113</v>
      </c>
      <c r="B308" s="25" t="s">
        <v>682</v>
      </c>
      <c r="C308" s="41" t="s">
        <v>683</v>
      </c>
      <c r="D308" s="52">
        <v>15</v>
      </c>
      <c r="E308" s="52">
        <v>9</v>
      </c>
      <c r="F308" s="52">
        <v>19</v>
      </c>
      <c r="G308" s="52">
        <v>16</v>
      </c>
      <c r="H308" s="6">
        <v>17</v>
      </c>
      <c r="I308" s="29">
        <f t="shared" si="28"/>
        <v>76</v>
      </c>
      <c r="J308" s="7">
        <f t="shared" si="29"/>
        <v>100</v>
      </c>
      <c r="K308" s="29">
        <v>31</v>
      </c>
      <c r="L308" s="29">
        <f t="shared" si="30"/>
        <v>107</v>
      </c>
      <c r="M308" s="7">
        <f t="shared" si="31"/>
        <v>85.6</v>
      </c>
      <c r="N308" s="2"/>
      <c r="O308" s="2"/>
      <c r="P308" s="2"/>
      <c r="Q308" s="2"/>
      <c r="R308" s="2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3" ht="15.75" x14ac:dyDescent="0.25">
      <c r="A309" s="8">
        <v>114</v>
      </c>
      <c r="B309" s="25" t="s">
        <v>684</v>
      </c>
      <c r="C309" s="28" t="s">
        <v>685</v>
      </c>
      <c r="D309" s="52">
        <v>13</v>
      </c>
      <c r="E309" s="52">
        <v>7</v>
      </c>
      <c r="F309" s="52">
        <v>18</v>
      </c>
      <c r="G309" s="52">
        <v>14</v>
      </c>
      <c r="H309" s="6">
        <v>15</v>
      </c>
      <c r="I309" s="29">
        <f t="shared" si="28"/>
        <v>67</v>
      </c>
      <c r="J309" s="7">
        <f t="shared" si="29"/>
        <v>88.157894736842096</v>
      </c>
      <c r="K309" s="29">
        <v>23</v>
      </c>
      <c r="L309" s="29">
        <f t="shared" si="30"/>
        <v>90</v>
      </c>
      <c r="M309" s="7">
        <f t="shared" si="31"/>
        <v>72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3" ht="15.75" x14ac:dyDescent="0.25">
      <c r="A310" s="8">
        <v>115</v>
      </c>
      <c r="B310" s="25" t="s">
        <v>686</v>
      </c>
      <c r="C310" s="41" t="s">
        <v>687</v>
      </c>
      <c r="D310" s="52">
        <v>14</v>
      </c>
      <c r="E310" s="52">
        <v>9</v>
      </c>
      <c r="F310" s="52">
        <v>17</v>
      </c>
      <c r="G310" s="52">
        <v>16</v>
      </c>
      <c r="H310" s="6">
        <v>16</v>
      </c>
      <c r="I310" s="29">
        <f t="shared" si="28"/>
        <v>72</v>
      </c>
      <c r="J310" s="7">
        <f t="shared" si="29"/>
        <v>94.73684210526315</v>
      </c>
      <c r="K310" s="29">
        <v>44</v>
      </c>
      <c r="L310" s="29">
        <f t="shared" si="30"/>
        <v>116</v>
      </c>
      <c r="M310" s="7">
        <f t="shared" si="31"/>
        <v>92.800000000000011</v>
      </c>
      <c r="N310" s="2"/>
      <c r="O310" s="2"/>
      <c r="P310" s="2"/>
      <c r="Q310" s="2"/>
      <c r="R310" s="2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3" ht="15.75" x14ac:dyDescent="0.25">
      <c r="A311" s="8">
        <v>116</v>
      </c>
      <c r="B311" s="25" t="s">
        <v>688</v>
      </c>
      <c r="C311" s="41" t="s">
        <v>390</v>
      </c>
      <c r="D311" s="52">
        <v>12</v>
      </c>
      <c r="E311" s="52">
        <v>9</v>
      </c>
      <c r="F311" s="52">
        <v>16</v>
      </c>
      <c r="G311" s="52">
        <v>13</v>
      </c>
      <c r="H311" s="6">
        <v>10</v>
      </c>
      <c r="I311" s="29">
        <f t="shared" si="28"/>
        <v>60</v>
      </c>
      <c r="J311" s="7">
        <f t="shared" si="29"/>
        <v>78.94736842105263</v>
      </c>
      <c r="K311" s="29">
        <v>28</v>
      </c>
      <c r="L311" s="29">
        <f t="shared" si="30"/>
        <v>88</v>
      </c>
      <c r="M311" s="7">
        <f t="shared" si="31"/>
        <v>70.399999999999991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3" ht="15.75" x14ac:dyDescent="0.25">
      <c r="A312" s="8">
        <v>117</v>
      </c>
      <c r="B312" s="25" t="s">
        <v>689</v>
      </c>
      <c r="C312" s="41" t="s">
        <v>690</v>
      </c>
      <c r="D312" s="52">
        <v>14</v>
      </c>
      <c r="E312" s="52">
        <v>9</v>
      </c>
      <c r="F312" s="52">
        <v>19</v>
      </c>
      <c r="G312" s="52">
        <v>16</v>
      </c>
      <c r="H312" s="6">
        <v>17</v>
      </c>
      <c r="I312" s="29">
        <f t="shared" si="28"/>
        <v>75</v>
      </c>
      <c r="J312" s="7">
        <f t="shared" si="29"/>
        <v>98.68421052631578</v>
      </c>
      <c r="K312" s="29">
        <v>49</v>
      </c>
      <c r="L312" s="29">
        <f t="shared" si="30"/>
        <v>124</v>
      </c>
      <c r="M312" s="7">
        <f t="shared" si="31"/>
        <v>99.2</v>
      </c>
      <c r="N312" s="2"/>
      <c r="O312" s="2"/>
      <c r="P312" s="2"/>
      <c r="Q312" s="2"/>
      <c r="R312" s="2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3" s="3" customFormat="1" ht="15.75" x14ac:dyDescent="0.25">
      <c r="A313" s="8">
        <v>118</v>
      </c>
      <c r="B313" s="25" t="s">
        <v>691</v>
      </c>
      <c r="C313" s="41" t="s">
        <v>692</v>
      </c>
      <c r="D313" s="52">
        <v>10</v>
      </c>
      <c r="E313" s="52">
        <v>7</v>
      </c>
      <c r="F313" s="52">
        <v>14</v>
      </c>
      <c r="G313" s="52">
        <v>13</v>
      </c>
      <c r="H313" s="6">
        <v>14</v>
      </c>
      <c r="I313" s="29">
        <f t="shared" si="28"/>
        <v>58</v>
      </c>
      <c r="J313" s="7">
        <f t="shared" si="29"/>
        <v>76.31578947368422</v>
      </c>
      <c r="K313" s="29">
        <v>33</v>
      </c>
      <c r="L313" s="29">
        <f t="shared" si="30"/>
        <v>91</v>
      </c>
      <c r="M313" s="7">
        <f t="shared" si="31"/>
        <v>72.8</v>
      </c>
      <c r="N313" s="4"/>
      <c r="O313" s="4"/>
      <c r="P313" s="4"/>
      <c r="Q313" s="4"/>
      <c r="R313" s="4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3" s="3" customFormat="1" ht="15.75" x14ac:dyDescent="0.25">
      <c r="A314" s="8">
        <v>119</v>
      </c>
      <c r="B314" s="25" t="s">
        <v>693</v>
      </c>
      <c r="C314" s="41" t="s">
        <v>694</v>
      </c>
      <c r="D314" s="52">
        <v>14</v>
      </c>
      <c r="E314" s="52">
        <v>9</v>
      </c>
      <c r="F314" s="52">
        <v>18</v>
      </c>
      <c r="G314" s="52">
        <v>12</v>
      </c>
      <c r="H314" s="6">
        <v>12</v>
      </c>
      <c r="I314" s="29">
        <f t="shared" si="28"/>
        <v>65</v>
      </c>
      <c r="J314" s="7">
        <f t="shared" si="29"/>
        <v>85.526315789473685</v>
      </c>
      <c r="K314" s="29">
        <v>30</v>
      </c>
      <c r="L314" s="29">
        <f t="shared" si="30"/>
        <v>95</v>
      </c>
      <c r="M314" s="7">
        <f t="shared" si="31"/>
        <v>76</v>
      </c>
      <c r="N314" s="4"/>
      <c r="O314" s="4"/>
      <c r="P314" s="4"/>
      <c r="Q314" s="4"/>
      <c r="R314" s="4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3" s="3" customFormat="1" ht="15.75" x14ac:dyDescent="0.25">
      <c r="A315" s="8">
        <v>120</v>
      </c>
      <c r="B315" s="25" t="s">
        <v>695</v>
      </c>
      <c r="C315" s="41" t="s">
        <v>696</v>
      </c>
      <c r="D315" s="52">
        <v>14</v>
      </c>
      <c r="E315" s="52">
        <v>8</v>
      </c>
      <c r="F315" s="52">
        <v>18</v>
      </c>
      <c r="G315" s="52">
        <v>14</v>
      </c>
      <c r="H315" s="6">
        <v>13</v>
      </c>
      <c r="I315" s="29">
        <f t="shared" si="28"/>
        <v>67</v>
      </c>
      <c r="J315" s="7">
        <f t="shared" si="29"/>
        <v>88.157894736842096</v>
      </c>
      <c r="K315" s="29">
        <v>29</v>
      </c>
      <c r="L315" s="29">
        <f t="shared" si="30"/>
        <v>96</v>
      </c>
      <c r="M315" s="7">
        <f t="shared" si="31"/>
        <v>76.8</v>
      </c>
      <c r="N315" s="4"/>
      <c r="O315" s="4"/>
      <c r="P315" s="4"/>
      <c r="Q315" s="4"/>
      <c r="R315" s="4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3" s="3" customFormat="1" ht="15.75" x14ac:dyDescent="0.25">
      <c r="A316" s="8">
        <v>121</v>
      </c>
      <c r="B316" s="25" t="s">
        <v>697</v>
      </c>
      <c r="C316" s="41" t="s">
        <v>698</v>
      </c>
      <c r="D316" s="52">
        <v>11</v>
      </c>
      <c r="E316" s="52">
        <v>8</v>
      </c>
      <c r="F316" s="52">
        <v>14</v>
      </c>
      <c r="G316" s="52">
        <v>13</v>
      </c>
      <c r="H316" s="6">
        <v>14</v>
      </c>
      <c r="I316" s="29">
        <f t="shared" si="28"/>
        <v>60</v>
      </c>
      <c r="J316" s="7">
        <f t="shared" si="29"/>
        <v>78.94736842105263</v>
      </c>
      <c r="K316" s="29">
        <v>10</v>
      </c>
      <c r="L316" s="29">
        <f t="shared" si="30"/>
        <v>70</v>
      </c>
      <c r="M316" s="7">
        <f t="shared" si="31"/>
        <v>56.000000000000007</v>
      </c>
      <c r="N316" s="4"/>
      <c r="O316" s="4"/>
      <c r="P316" s="4"/>
      <c r="Q316" s="4"/>
      <c r="R316" s="4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3" s="3" customFormat="1" ht="15.75" x14ac:dyDescent="0.25">
      <c r="A317" s="8">
        <v>122</v>
      </c>
      <c r="B317" s="25" t="s">
        <v>699</v>
      </c>
      <c r="C317" s="41" t="s">
        <v>700</v>
      </c>
      <c r="D317" s="52">
        <v>15</v>
      </c>
      <c r="E317" s="52">
        <v>9</v>
      </c>
      <c r="F317" s="52">
        <v>18</v>
      </c>
      <c r="G317" s="52">
        <v>13</v>
      </c>
      <c r="H317" s="6">
        <v>12</v>
      </c>
      <c r="I317" s="29">
        <f t="shared" si="28"/>
        <v>67</v>
      </c>
      <c r="J317" s="7">
        <f t="shared" si="29"/>
        <v>88.157894736842096</v>
      </c>
      <c r="K317" s="29">
        <v>26</v>
      </c>
      <c r="L317" s="29">
        <f t="shared" si="30"/>
        <v>93</v>
      </c>
      <c r="M317" s="7">
        <f t="shared" si="31"/>
        <v>74.400000000000006</v>
      </c>
      <c r="N317" s="4"/>
      <c r="O317" s="4"/>
      <c r="P317" s="4"/>
      <c r="Q317" s="4"/>
      <c r="R317" s="4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3" s="3" customFormat="1" ht="15.75" x14ac:dyDescent="0.25">
      <c r="A318" s="8">
        <v>123</v>
      </c>
      <c r="B318" s="25" t="s">
        <v>701</v>
      </c>
      <c r="C318" s="41" t="s">
        <v>702</v>
      </c>
      <c r="D318" s="52">
        <v>15</v>
      </c>
      <c r="E318" s="52">
        <v>8</v>
      </c>
      <c r="F318" s="52">
        <v>18</v>
      </c>
      <c r="G318" s="52">
        <v>14</v>
      </c>
      <c r="H318" s="6">
        <v>13</v>
      </c>
      <c r="I318" s="29">
        <f t="shared" si="28"/>
        <v>68</v>
      </c>
      <c r="J318" s="7">
        <f t="shared" si="29"/>
        <v>89.473684210526315</v>
      </c>
      <c r="K318" s="29">
        <v>37</v>
      </c>
      <c r="L318" s="29">
        <f t="shared" si="30"/>
        <v>105</v>
      </c>
      <c r="M318" s="7">
        <f t="shared" si="31"/>
        <v>84</v>
      </c>
      <c r="N318" s="4"/>
      <c r="O318" s="4"/>
      <c r="P318" s="4"/>
      <c r="Q318" s="4"/>
      <c r="R318" s="4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3" s="3" customFormat="1" ht="15.75" x14ac:dyDescent="0.25">
      <c r="A319" s="8">
        <v>124</v>
      </c>
      <c r="B319" s="25" t="s">
        <v>703</v>
      </c>
      <c r="C319" s="41" t="s">
        <v>704</v>
      </c>
      <c r="D319" s="52">
        <v>13</v>
      </c>
      <c r="E319" s="52">
        <v>9</v>
      </c>
      <c r="F319" s="52">
        <v>17</v>
      </c>
      <c r="G319" s="52">
        <v>14</v>
      </c>
      <c r="H319" s="6">
        <v>14</v>
      </c>
      <c r="I319" s="29">
        <f t="shared" si="28"/>
        <v>67</v>
      </c>
      <c r="J319" s="7">
        <f t="shared" si="29"/>
        <v>88.157894736842096</v>
      </c>
      <c r="K319" s="29">
        <v>49</v>
      </c>
      <c r="L319" s="29">
        <f t="shared" si="30"/>
        <v>116</v>
      </c>
      <c r="M319" s="7">
        <f t="shared" si="31"/>
        <v>92.800000000000011</v>
      </c>
      <c r="N319" s="4"/>
      <c r="O319" s="4"/>
      <c r="P319" s="4"/>
      <c r="Q319" s="4"/>
      <c r="R319" s="4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3" s="3" customFormat="1" ht="15.75" x14ac:dyDescent="0.25">
      <c r="A320" s="8">
        <v>125</v>
      </c>
      <c r="B320" s="42" t="s">
        <v>705</v>
      </c>
      <c r="C320" s="43" t="s">
        <v>706</v>
      </c>
      <c r="D320" s="52">
        <v>15</v>
      </c>
      <c r="E320" s="52">
        <v>9</v>
      </c>
      <c r="F320" s="52">
        <v>19</v>
      </c>
      <c r="G320" s="52">
        <v>16</v>
      </c>
      <c r="H320" s="6">
        <v>17</v>
      </c>
      <c r="I320" s="29">
        <f t="shared" si="28"/>
        <v>76</v>
      </c>
      <c r="J320" s="7">
        <f t="shared" si="29"/>
        <v>100</v>
      </c>
      <c r="K320" s="29">
        <v>34</v>
      </c>
      <c r="L320" s="29">
        <f t="shared" si="30"/>
        <v>110</v>
      </c>
      <c r="M320" s="7">
        <f t="shared" si="31"/>
        <v>88</v>
      </c>
      <c r="N320" s="4"/>
      <c r="O320" s="4"/>
      <c r="P320" s="4"/>
      <c r="Q320" s="4"/>
      <c r="R320" s="4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3" s="3" customFormat="1" ht="15.75" x14ac:dyDescent="0.25">
      <c r="A321" s="8">
        <v>126</v>
      </c>
      <c r="B321" s="44" t="s">
        <v>846</v>
      </c>
      <c r="C321" s="20" t="s">
        <v>368</v>
      </c>
      <c r="D321" s="52">
        <v>12</v>
      </c>
      <c r="E321" s="52">
        <v>7</v>
      </c>
      <c r="F321" s="52">
        <v>15</v>
      </c>
      <c r="G321" s="52">
        <v>14</v>
      </c>
      <c r="H321" s="6">
        <v>12</v>
      </c>
      <c r="I321" s="29">
        <f t="shared" si="28"/>
        <v>60</v>
      </c>
      <c r="J321" s="7">
        <f t="shared" si="29"/>
        <v>78.94736842105263</v>
      </c>
      <c r="K321" s="29">
        <v>44</v>
      </c>
      <c r="L321" s="29">
        <f t="shared" si="30"/>
        <v>104</v>
      </c>
      <c r="M321" s="7">
        <f t="shared" si="31"/>
        <v>83.2</v>
      </c>
      <c r="N321" s="4"/>
      <c r="O321" s="4"/>
      <c r="P321" s="4"/>
      <c r="Q321" s="4"/>
      <c r="R321" s="4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3" s="3" customFormat="1" ht="15.75" x14ac:dyDescent="0.25">
      <c r="A322" s="8">
        <v>127</v>
      </c>
      <c r="B322" s="44" t="s">
        <v>847</v>
      </c>
      <c r="C322" s="20" t="s">
        <v>205</v>
      </c>
      <c r="D322" s="52">
        <v>15</v>
      </c>
      <c r="E322" s="52">
        <v>9</v>
      </c>
      <c r="F322" s="52">
        <v>19</v>
      </c>
      <c r="G322" s="52">
        <v>16</v>
      </c>
      <c r="H322" s="6">
        <v>17</v>
      </c>
      <c r="I322" s="29">
        <f t="shared" si="28"/>
        <v>76</v>
      </c>
      <c r="J322" s="7">
        <f t="shared" si="29"/>
        <v>100</v>
      </c>
      <c r="K322" s="29">
        <v>34</v>
      </c>
      <c r="L322" s="29">
        <f t="shared" si="30"/>
        <v>110</v>
      </c>
      <c r="M322" s="7">
        <f t="shared" si="31"/>
        <v>88</v>
      </c>
      <c r="N322" s="4"/>
      <c r="O322" s="4"/>
      <c r="P322" s="4"/>
      <c r="Q322" s="4"/>
      <c r="R322" s="4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3" s="3" customFormat="1" ht="21" customHeight="1" x14ac:dyDescent="0.25">
      <c r="A323" s="85" t="s">
        <v>914</v>
      </c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7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38.25" customHeight="1" x14ac:dyDescent="0.25">
      <c r="A324" s="68" t="s">
        <v>1</v>
      </c>
      <c r="B324" s="69" t="s">
        <v>2</v>
      </c>
      <c r="C324" s="70" t="s">
        <v>3</v>
      </c>
      <c r="D324" s="5" t="s">
        <v>883</v>
      </c>
      <c r="E324" s="5" t="s">
        <v>885</v>
      </c>
      <c r="F324" s="5" t="s">
        <v>887</v>
      </c>
      <c r="G324" s="5" t="s">
        <v>888</v>
      </c>
      <c r="H324" s="5" t="s">
        <v>890</v>
      </c>
      <c r="I324" s="77" t="s">
        <v>910</v>
      </c>
      <c r="J324" s="75" t="s">
        <v>911</v>
      </c>
      <c r="K324" s="77" t="s">
        <v>848</v>
      </c>
      <c r="L324" s="77" t="s">
        <v>912</v>
      </c>
      <c r="M324" s="75" t="s">
        <v>913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s="3" customFormat="1" ht="23.25" customHeight="1" x14ac:dyDescent="0.25">
      <c r="A325" s="97" t="s">
        <v>4</v>
      </c>
      <c r="B325" s="98"/>
      <c r="C325" s="99"/>
      <c r="D325" s="6">
        <v>15</v>
      </c>
      <c r="E325" s="6">
        <v>9</v>
      </c>
      <c r="F325" s="6">
        <v>19</v>
      </c>
      <c r="G325" s="6">
        <v>16</v>
      </c>
      <c r="H325" s="6">
        <v>17</v>
      </c>
      <c r="I325" s="29">
        <f>D325+E325+F325+G325+H325</f>
        <v>76</v>
      </c>
      <c r="J325" s="7">
        <f>(I325/76)*100</f>
        <v>100</v>
      </c>
      <c r="K325" s="29" t="s">
        <v>919</v>
      </c>
      <c r="L325" s="29" t="s">
        <v>919</v>
      </c>
      <c r="M325" s="7" t="s">
        <v>919</v>
      </c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s="3" customFormat="1" ht="15" customHeight="1" x14ac:dyDescent="0.25">
      <c r="A326" s="57">
        <v>128</v>
      </c>
      <c r="B326" s="56" t="s">
        <v>930</v>
      </c>
      <c r="C326" s="62" t="s">
        <v>952</v>
      </c>
      <c r="D326" s="6">
        <v>15</v>
      </c>
      <c r="E326" s="6">
        <v>8</v>
      </c>
      <c r="F326" s="6">
        <v>18</v>
      </c>
      <c r="G326" s="6">
        <v>15</v>
      </c>
      <c r="H326" s="6">
        <v>16</v>
      </c>
      <c r="I326" s="29">
        <f t="shared" ref="I326:I347" si="32">D326+E326+F326+G326+H326</f>
        <v>72</v>
      </c>
      <c r="J326" s="7">
        <f t="shared" ref="J326:J347" si="33">(I326/76)*100</f>
        <v>94.73684210526315</v>
      </c>
      <c r="K326" s="29" t="s">
        <v>919</v>
      </c>
      <c r="L326" s="29" t="s">
        <v>919</v>
      </c>
      <c r="M326" s="7" t="s">
        <v>919</v>
      </c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s="3" customFormat="1" ht="15" customHeight="1" x14ac:dyDescent="0.25">
      <c r="A327" s="57">
        <v>129</v>
      </c>
      <c r="B327" s="56" t="s">
        <v>931</v>
      </c>
      <c r="C327" s="62" t="s">
        <v>953</v>
      </c>
      <c r="D327" s="6">
        <v>13</v>
      </c>
      <c r="E327" s="6">
        <v>9</v>
      </c>
      <c r="F327" s="6">
        <v>17</v>
      </c>
      <c r="G327" s="6">
        <v>14</v>
      </c>
      <c r="H327" s="6">
        <v>15</v>
      </c>
      <c r="I327" s="29">
        <f t="shared" si="32"/>
        <v>68</v>
      </c>
      <c r="J327" s="7">
        <f t="shared" si="33"/>
        <v>89.473684210526315</v>
      </c>
      <c r="K327" s="29" t="s">
        <v>919</v>
      </c>
      <c r="L327" s="29" t="s">
        <v>919</v>
      </c>
      <c r="M327" s="7" t="s">
        <v>919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s="3" customFormat="1" ht="15" customHeight="1" x14ac:dyDescent="0.25">
      <c r="A328" s="57">
        <v>130</v>
      </c>
      <c r="B328" s="56" t="s">
        <v>932</v>
      </c>
      <c r="C328" s="62" t="s">
        <v>954</v>
      </c>
      <c r="D328" s="6">
        <v>12</v>
      </c>
      <c r="E328" s="6">
        <v>8</v>
      </c>
      <c r="F328" s="6">
        <v>16</v>
      </c>
      <c r="G328" s="6">
        <v>15</v>
      </c>
      <c r="H328" s="6">
        <v>13</v>
      </c>
      <c r="I328" s="29">
        <f t="shared" si="32"/>
        <v>64</v>
      </c>
      <c r="J328" s="7">
        <f t="shared" si="33"/>
        <v>84.210526315789465</v>
      </c>
      <c r="K328" s="29" t="s">
        <v>919</v>
      </c>
      <c r="L328" s="29" t="s">
        <v>919</v>
      </c>
      <c r="M328" s="7" t="s">
        <v>919</v>
      </c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s="3" customFormat="1" ht="15" customHeight="1" x14ac:dyDescent="0.25">
      <c r="A329" s="57">
        <v>131</v>
      </c>
      <c r="B329" s="56" t="s">
        <v>933</v>
      </c>
      <c r="C329" s="62" t="s">
        <v>955</v>
      </c>
      <c r="D329" s="6">
        <v>13</v>
      </c>
      <c r="E329" s="6">
        <v>8</v>
      </c>
      <c r="F329" s="6">
        <v>16</v>
      </c>
      <c r="G329" s="6">
        <v>14</v>
      </c>
      <c r="H329" s="6">
        <v>17</v>
      </c>
      <c r="I329" s="29">
        <f t="shared" si="32"/>
        <v>68</v>
      </c>
      <c r="J329" s="7">
        <f t="shared" si="33"/>
        <v>89.473684210526315</v>
      </c>
      <c r="K329" s="29" t="s">
        <v>919</v>
      </c>
      <c r="L329" s="29" t="s">
        <v>919</v>
      </c>
      <c r="M329" s="7" t="s">
        <v>919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s="3" customFormat="1" ht="15" customHeight="1" x14ac:dyDescent="0.25">
      <c r="A330" s="57">
        <v>132</v>
      </c>
      <c r="B330" s="56" t="s">
        <v>934</v>
      </c>
      <c r="C330" s="62" t="s">
        <v>956</v>
      </c>
      <c r="D330" s="6">
        <v>10</v>
      </c>
      <c r="E330" s="6">
        <v>7</v>
      </c>
      <c r="F330" s="6">
        <v>15</v>
      </c>
      <c r="G330" s="6">
        <v>13</v>
      </c>
      <c r="H330" s="6">
        <v>13</v>
      </c>
      <c r="I330" s="29">
        <f t="shared" si="32"/>
        <v>58</v>
      </c>
      <c r="J330" s="7">
        <f t="shared" si="33"/>
        <v>76.31578947368422</v>
      </c>
      <c r="K330" s="29" t="s">
        <v>919</v>
      </c>
      <c r="L330" s="29" t="s">
        <v>919</v>
      </c>
      <c r="M330" s="7" t="s">
        <v>919</v>
      </c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s="3" customFormat="1" ht="15" customHeight="1" x14ac:dyDescent="0.25">
      <c r="A331" s="57">
        <v>133</v>
      </c>
      <c r="B331" s="56" t="s">
        <v>935</v>
      </c>
      <c r="C331" s="62" t="s">
        <v>957</v>
      </c>
      <c r="D331" s="6">
        <v>5</v>
      </c>
      <c r="E331" s="6">
        <v>3</v>
      </c>
      <c r="F331" s="6">
        <v>5</v>
      </c>
      <c r="G331" s="6">
        <v>6</v>
      </c>
      <c r="H331" s="6">
        <v>8</v>
      </c>
      <c r="I331" s="29">
        <f t="shared" si="32"/>
        <v>27</v>
      </c>
      <c r="J331" s="7">
        <f t="shared" si="33"/>
        <v>35.526315789473685</v>
      </c>
      <c r="K331" s="29" t="s">
        <v>919</v>
      </c>
      <c r="L331" s="29" t="s">
        <v>919</v>
      </c>
      <c r="M331" s="7" t="s">
        <v>919</v>
      </c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s="3" customFormat="1" ht="15" customHeight="1" x14ac:dyDescent="0.25">
      <c r="A332" s="57">
        <v>134</v>
      </c>
      <c r="B332" s="56" t="s">
        <v>936</v>
      </c>
      <c r="C332" s="62" t="s">
        <v>958</v>
      </c>
      <c r="D332" s="6">
        <v>11</v>
      </c>
      <c r="E332" s="6">
        <v>8</v>
      </c>
      <c r="F332" s="6">
        <v>15</v>
      </c>
      <c r="G332" s="6">
        <v>10</v>
      </c>
      <c r="H332" s="6">
        <v>9</v>
      </c>
      <c r="I332" s="29">
        <f t="shared" si="32"/>
        <v>53</v>
      </c>
      <c r="J332" s="7">
        <f t="shared" si="33"/>
        <v>69.73684210526315</v>
      </c>
      <c r="K332" s="29" t="s">
        <v>919</v>
      </c>
      <c r="L332" s="29" t="s">
        <v>919</v>
      </c>
      <c r="M332" s="7" t="s">
        <v>919</v>
      </c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s="3" customFormat="1" ht="15" customHeight="1" x14ac:dyDescent="0.25">
      <c r="A333" s="57">
        <v>135</v>
      </c>
      <c r="B333" s="56" t="s">
        <v>937</v>
      </c>
      <c r="C333" s="62" t="s">
        <v>959</v>
      </c>
      <c r="D333" s="6">
        <v>15</v>
      </c>
      <c r="E333" s="6">
        <v>9</v>
      </c>
      <c r="F333" s="6">
        <v>17</v>
      </c>
      <c r="G333" s="6">
        <v>15</v>
      </c>
      <c r="H333" s="6">
        <v>13</v>
      </c>
      <c r="I333" s="29">
        <f t="shared" si="32"/>
        <v>69</v>
      </c>
      <c r="J333" s="7">
        <f t="shared" si="33"/>
        <v>90.789473684210535</v>
      </c>
      <c r="K333" s="29" t="s">
        <v>919</v>
      </c>
      <c r="L333" s="29" t="s">
        <v>919</v>
      </c>
      <c r="M333" s="7" t="s">
        <v>919</v>
      </c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s="3" customFormat="1" ht="15" customHeight="1" x14ac:dyDescent="0.25">
      <c r="A334" s="57">
        <v>136</v>
      </c>
      <c r="B334" s="56" t="s">
        <v>938</v>
      </c>
      <c r="C334" s="62" t="s">
        <v>960</v>
      </c>
      <c r="D334" s="6">
        <v>11</v>
      </c>
      <c r="E334" s="6">
        <v>8</v>
      </c>
      <c r="F334" s="6">
        <v>15</v>
      </c>
      <c r="G334" s="6">
        <v>9</v>
      </c>
      <c r="H334" s="6">
        <v>10</v>
      </c>
      <c r="I334" s="29">
        <f t="shared" si="32"/>
        <v>53</v>
      </c>
      <c r="J334" s="7">
        <f t="shared" si="33"/>
        <v>69.73684210526315</v>
      </c>
      <c r="K334" s="29" t="s">
        <v>919</v>
      </c>
      <c r="L334" s="29" t="s">
        <v>919</v>
      </c>
      <c r="M334" s="7" t="s">
        <v>919</v>
      </c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s="3" customFormat="1" ht="15" customHeight="1" x14ac:dyDescent="0.25">
      <c r="A335" s="57">
        <v>137</v>
      </c>
      <c r="B335" s="56" t="s">
        <v>939</v>
      </c>
      <c r="C335" s="62" t="s">
        <v>961</v>
      </c>
      <c r="D335" s="6">
        <v>13</v>
      </c>
      <c r="E335" s="6">
        <v>8</v>
      </c>
      <c r="F335" s="6">
        <v>17</v>
      </c>
      <c r="G335" s="6">
        <v>12</v>
      </c>
      <c r="H335" s="6">
        <v>10</v>
      </c>
      <c r="I335" s="29">
        <f t="shared" si="32"/>
        <v>60</v>
      </c>
      <c r="J335" s="7">
        <f t="shared" si="33"/>
        <v>78.94736842105263</v>
      </c>
      <c r="K335" s="29" t="s">
        <v>919</v>
      </c>
      <c r="L335" s="29" t="s">
        <v>919</v>
      </c>
      <c r="M335" s="7" t="s">
        <v>919</v>
      </c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s="3" customFormat="1" ht="15" customHeight="1" x14ac:dyDescent="0.25">
      <c r="A336" s="57">
        <v>138</v>
      </c>
      <c r="B336" s="56" t="s">
        <v>940</v>
      </c>
      <c r="C336" s="62" t="s">
        <v>962</v>
      </c>
      <c r="D336" s="6">
        <v>7</v>
      </c>
      <c r="E336" s="6">
        <v>6</v>
      </c>
      <c r="F336" s="6">
        <v>12</v>
      </c>
      <c r="G336" s="6">
        <v>7</v>
      </c>
      <c r="H336" s="6">
        <v>9</v>
      </c>
      <c r="I336" s="29">
        <f t="shared" si="32"/>
        <v>41</v>
      </c>
      <c r="J336" s="7">
        <f t="shared" si="33"/>
        <v>53.94736842105263</v>
      </c>
      <c r="K336" s="29" t="s">
        <v>919</v>
      </c>
      <c r="L336" s="29" t="s">
        <v>919</v>
      </c>
      <c r="M336" s="7" t="s">
        <v>919</v>
      </c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s="3" customFormat="1" ht="15" customHeight="1" x14ac:dyDescent="0.25">
      <c r="A337" s="57">
        <v>139</v>
      </c>
      <c r="B337" s="56" t="s">
        <v>941</v>
      </c>
      <c r="C337" s="63" t="s">
        <v>975</v>
      </c>
      <c r="D337" s="6">
        <v>10</v>
      </c>
      <c r="E337" s="6">
        <v>7</v>
      </c>
      <c r="F337" s="6">
        <v>11</v>
      </c>
      <c r="G337" s="6">
        <v>11</v>
      </c>
      <c r="H337" s="6">
        <v>11</v>
      </c>
      <c r="I337" s="29">
        <f t="shared" si="32"/>
        <v>50</v>
      </c>
      <c r="J337" s="7">
        <f t="shared" si="33"/>
        <v>65.789473684210535</v>
      </c>
      <c r="K337" s="29" t="s">
        <v>919</v>
      </c>
      <c r="L337" s="29" t="s">
        <v>919</v>
      </c>
      <c r="M337" s="7" t="s">
        <v>919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s="3" customFormat="1" ht="15" customHeight="1" x14ac:dyDescent="0.25">
      <c r="A338" s="57">
        <v>140</v>
      </c>
      <c r="B338" s="56" t="s">
        <v>942</v>
      </c>
      <c r="C338" s="62" t="s">
        <v>963</v>
      </c>
      <c r="D338" s="6">
        <v>15</v>
      </c>
      <c r="E338" s="6">
        <v>9</v>
      </c>
      <c r="F338" s="6">
        <v>18</v>
      </c>
      <c r="G338" s="6">
        <v>16</v>
      </c>
      <c r="H338" s="6">
        <v>16</v>
      </c>
      <c r="I338" s="29">
        <f t="shared" si="32"/>
        <v>74</v>
      </c>
      <c r="J338" s="7">
        <f t="shared" si="33"/>
        <v>97.368421052631575</v>
      </c>
      <c r="K338" s="29" t="s">
        <v>919</v>
      </c>
      <c r="L338" s="29" t="s">
        <v>919</v>
      </c>
      <c r="M338" s="7" t="s">
        <v>919</v>
      </c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s="3" customFormat="1" ht="15" customHeight="1" x14ac:dyDescent="0.25">
      <c r="A339" s="57">
        <v>141</v>
      </c>
      <c r="B339" s="56" t="s">
        <v>943</v>
      </c>
      <c r="C339" s="62" t="s">
        <v>964</v>
      </c>
      <c r="D339" s="6">
        <v>15</v>
      </c>
      <c r="E339" s="6">
        <v>9</v>
      </c>
      <c r="F339" s="6">
        <v>19</v>
      </c>
      <c r="G339" s="6">
        <v>16</v>
      </c>
      <c r="H339" s="6">
        <v>17</v>
      </c>
      <c r="I339" s="29">
        <f t="shared" si="32"/>
        <v>76</v>
      </c>
      <c r="J339" s="7">
        <f t="shared" si="33"/>
        <v>100</v>
      </c>
      <c r="K339" s="29" t="s">
        <v>919</v>
      </c>
      <c r="L339" s="29" t="s">
        <v>919</v>
      </c>
      <c r="M339" s="7" t="s">
        <v>919</v>
      </c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s="3" customFormat="1" ht="15" customHeight="1" x14ac:dyDescent="0.25">
      <c r="A340" s="57">
        <v>142</v>
      </c>
      <c r="B340" s="56" t="s">
        <v>944</v>
      </c>
      <c r="C340" s="62" t="s">
        <v>965</v>
      </c>
      <c r="D340" s="6">
        <v>12</v>
      </c>
      <c r="E340" s="6">
        <v>8</v>
      </c>
      <c r="F340" s="6">
        <v>14</v>
      </c>
      <c r="G340" s="6">
        <v>12</v>
      </c>
      <c r="H340" s="6">
        <v>8</v>
      </c>
      <c r="I340" s="29">
        <f t="shared" si="32"/>
        <v>54</v>
      </c>
      <c r="J340" s="7">
        <f t="shared" si="33"/>
        <v>71.05263157894737</v>
      </c>
      <c r="K340" s="29" t="s">
        <v>919</v>
      </c>
      <c r="L340" s="29" t="s">
        <v>919</v>
      </c>
      <c r="M340" s="7" t="s">
        <v>919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s="3" customFormat="1" ht="15" customHeight="1" x14ac:dyDescent="0.25">
      <c r="A341" s="57">
        <v>143</v>
      </c>
      <c r="B341" s="56" t="s">
        <v>945</v>
      </c>
      <c r="C341" s="62" t="s">
        <v>966</v>
      </c>
      <c r="D341" s="6">
        <v>15</v>
      </c>
      <c r="E341" s="6">
        <v>9</v>
      </c>
      <c r="F341" s="6">
        <v>19</v>
      </c>
      <c r="G341" s="6">
        <v>16</v>
      </c>
      <c r="H341" s="6">
        <v>17</v>
      </c>
      <c r="I341" s="29">
        <f t="shared" si="32"/>
        <v>76</v>
      </c>
      <c r="J341" s="7">
        <f t="shared" si="33"/>
        <v>100</v>
      </c>
      <c r="K341" s="29" t="s">
        <v>919</v>
      </c>
      <c r="L341" s="29" t="s">
        <v>919</v>
      </c>
      <c r="M341" s="7" t="s">
        <v>919</v>
      </c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s="3" customFormat="1" ht="15" customHeight="1" x14ac:dyDescent="0.25">
      <c r="A342" s="57">
        <v>144</v>
      </c>
      <c r="B342" s="56" t="s">
        <v>946</v>
      </c>
      <c r="C342" s="82" t="s">
        <v>967</v>
      </c>
      <c r="D342" s="6">
        <v>8</v>
      </c>
      <c r="E342" s="6">
        <v>4</v>
      </c>
      <c r="F342" s="6">
        <v>9</v>
      </c>
      <c r="G342" s="6">
        <v>10</v>
      </c>
      <c r="H342" s="6">
        <v>12</v>
      </c>
      <c r="I342" s="29">
        <f t="shared" si="32"/>
        <v>43</v>
      </c>
      <c r="J342" s="7">
        <f t="shared" si="33"/>
        <v>56.578947368421048</v>
      </c>
      <c r="K342" s="29" t="s">
        <v>919</v>
      </c>
      <c r="L342" s="29" t="s">
        <v>919</v>
      </c>
      <c r="M342" s="7" t="s">
        <v>919</v>
      </c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s="3" customFormat="1" ht="15" customHeight="1" x14ac:dyDescent="0.25">
      <c r="A343" s="57">
        <v>145</v>
      </c>
      <c r="B343" s="56" t="s">
        <v>947</v>
      </c>
      <c r="C343" s="62" t="s">
        <v>968</v>
      </c>
      <c r="D343" s="6">
        <v>13</v>
      </c>
      <c r="E343" s="6">
        <v>9</v>
      </c>
      <c r="F343" s="6">
        <v>17</v>
      </c>
      <c r="G343" s="6">
        <v>15</v>
      </c>
      <c r="H343" s="6">
        <v>16</v>
      </c>
      <c r="I343" s="29">
        <f t="shared" si="32"/>
        <v>70</v>
      </c>
      <c r="J343" s="7">
        <f t="shared" si="33"/>
        <v>92.10526315789474</v>
      </c>
      <c r="K343" s="29" t="s">
        <v>919</v>
      </c>
      <c r="L343" s="29" t="s">
        <v>919</v>
      </c>
      <c r="M343" s="7" t="s">
        <v>919</v>
      </c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s="3" customFormat="1" ht="15" customHeight="1" x14ac:dyDescent="0.25">
      <c r="A344" s="57">
        <v>146</v>
      </c>
      <c r="B344" s="56" t="s">
        <v>948</v>
      </c>
      <c r="C344" s="62" t="s">
        <v>969</v>
      </c>
      <c r="D344" s="6">
        <v>13</v>
      </c>
      <c r="E344" s="6">
        <v>8</v>
      </c>
      <c r="F344" s="6">
        <v>17</v>
      </c>
      <c r="G344" s="6">
        <v>14</v>
      </c>
      <c r="H344" s="6">
        <v>13</v>
      </c>
      <c r="I344" s="29">
        <f t="shared" si="32"/>
        <v>65</v>
      </c>
      <c r="J344" s="7">
        <f t="shared" si="33"/>
        <v>85.526315789473685</v>
      </c>
      <c r="K344" s="29" t="s">
        <v>919</v>
      </c>
      <c r="L344" s="29" t="s">
        <v>919</v>
      </c>
      <c r="M344" s="7" t="s">
        <v>919</v>
      </c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s="3" customFormat="1" ht="15" customHeight="1" x14ac:dyDescent="0.25">
      <c r="A345" s="57">
        <v>147</v>
      </c>
      <c r="B345" s="56" t="s">
        <v>949</v>
      </c>
      <c r="C345" s="62" t="s">
        <v>819</v>
      </c>
      <c r="D345" s="6">
        <v>12</v>
      </c>
      <c r="E345" s="6">
        <v>7</v>
      </c>
      <c r="F345" s="6">
        <v>18</v>
      </c>
      <c r="G345" s="6">
        <v>15</v>
      </c>
      <c r="H345" s="6">
        <v>16</v>
      </c>
      <c r="I345" s="29">
        <f t="shared" si="32"/>
        <v>68</v>
      </c>
      <c r="J345" s="7">
        <f t="shared" si="33"/>
        <v>89.473684210526315</v>
      </c>
      <c r="K345" s="29" t="s">
        <v>919</v>
      </c>
      <c r="L345" s="29" t="s">
        <v>919</v>
      </c>
      <c r="M345" s="7" t="s">
        <v>919</v>
      </c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s="3" customFormat="1" ht="15" customHeight="1" x14ac:dyDescent="0.25">
      <c r="A346" s="57">
        <v>148</v>
      </c>
      <c r="B346" s="56" t="s">
        <v>950</v>
      </c>
      <c r="C346" s="62" t="s">
        <v>970</v>
      </c>
      <c r="D346" s="6">
        <v>15</v>
      </c>
      <c r="E346" s="6">
        <v>8</v>
      </c>
      <c r="F346" s="6">
        <v>16</v>
      </c>
      <c r="G346" s="6">
        <v>14</v>
      </c>
      <c r="H346" s="6">
        <v>14</v>
      </c>
      <c r="I346" s="29">
        <f t="shared" si="32"/>
        <v>67</v>
      </c>
      <c r="J346" s="7">
        <f t="shared" si="33"/>
        <v>88.157894736842096</v>
      </c>
      <c r="K346" s="29" t="s">
        <v>919</v>
      </c>
      <c r="L346" s="29" t="s">
        <v>919</v>
      </c>
      <c r="M346" s="7" t="s">
        <v>919</v>
      </c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s="3" customFormat="1" ht="15" customHeight="1" x14ac:dyDescent="0.25">
      <c r="A347" s="57">
        <v>149</v>
      </c>
      <c r="B347" s="56" t="s">
        <v>951</v>
      </c>
      <c r="C347" s="62" t="s">
        <v>971</v>
      </c>
      <c r="D347" s="6">
        <v>9</v>
      </c>
      <c r="E347" s="6">
        <v>7</v>
      </c>
      <c r="F347" s="6">
        <v>14</v>
      </c>
      <c r="G347" s="6">
        <v>9</v>
      </c>
      <c r="H347" s="6">
        <v>7</v>
      </c>
      <c r="I347" s="29">
        <f t="shared" si="32"/>
        <v>46</v>
      </c>
      <c r="J347" s="7">
        <f t="shared" si="33"/>
        <v>60.526315789473685</v>
      </c>
      <c r="K347" s="29" t="s">
        <v>919</v>
      </c>
      <c r="L347" s="29" t="s">
        <v>919</v>
      </c>
      <c r="M347" s="7" t="s">
        <v>919</v>
      </c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s="3" customFormat="1" ht="21" customHeight="1" x14ac:dyDescent="0.25">
      <c r="A348" s="85" t="s">
        <v>839</v>
      </c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7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38.25" customHeight="1" x14ac:dyDescent="0.25">
      <c r="A349" s="68" t="s">
        <v>1</v>
      </c>
      <c r="B349" s="69" t="s">
        <v>2</v>
      </c>
      <c r="C349" s="70" t="s">
        <v>3</v>
      </c>
      <c r="D349" s="5" t="s">
        <v>883</v>
      </c>
      <c r="E349" s="5" t="s">
        <v>885</v>
      </c>
      <c r="F349" s="5" t="s">
        <v>887</v>
      </c>
      <c r="G349" s="5" t="s">
        <v>888</v>
      </c>
      <c r="H349" s="5" t="s">
        <v>890</v>
      </c>
      <c r="I349" s="77" t="s">
        <v>910</v>
      </c>
      <c r="J349" s="75" t="s">
        <v>911</v>
      </c>
      <c r="K349" s="77" t="s">
        <v>848</v>
      </c>
      <c r="L349" s="77" t="s">
        <v>912</v>
      </c>
      <c r="M349" s="75" t="s">
        <v>913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s="3" customFormat="1" ht="23.25" customHeight="1" x14ac:dyDescent="0.25">
      <c r="A350" s="97" t="s">
        <v>4</v>
      </c>
      <c r="B350" s="98"/>
      <c r="C350" s="99"/>
      <c r="D350" s="6">
        <v>15</v>
      </c>
      <c r="E350" s="6">
        <v>9</v>
      </c>
      <c r="F350" s="6">
        <v>19</v>
      </c>
      <c r="G350" s="6">
        <v>16</v>
      </c>
      <c r="H350" s="6">
        <v>17</v>
      </c>
      <c r="I350" s="29">
        <f>D350+E350+F350+G350+H350</f>
        <v>76</v>
      </c>
      <c r="J350" s="7">
        <f>(I350/76)*100</f>
        <v>100</v>
      </c>
      <c r="K350" s="29" t="s">
        <v>919</v>
      </c>
      <c r="L350" s="29" t="s">
        <v>919</v>
      </c>
      <c r="M350" s="7" t="s">
        <v>919</v>
      </c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s="3" customFormat="1" ht="23.25" customHeight="1" x14ac:dyDescent="0.25">
      <c r="A351" s="57">
        <v>150</v>
      </c>
      <c r="B351" s="56" t="s">
        <v>972</v>
      </c>
      <c r="C351" s="64" t="s">
        <v>974</v>
      </c>
      <c r="D351" s="6">
        <v>8</v>
      </c>
      <c r="E351" s="6">
        <v>7</v>
      </c>
      <c r="F351" s="6">
        <v>8</v>
      </c>
      <c r="G351" s="6">
        <v>10</v>
      </c>
      <c r="H351" s="6">
        <v>5</v>
      </c>
      <c r="I351" s="29">
        <f t="shared" ref="I351:I352" si="34">D351+E351+F351+G351+H351</f>
        <v>38</v>
      </c>
      <c r="J351" s="7">
        <f t="shared" ref="J351:J352" si="35">(I351/76)*100</f>
        <v>50</v>
      </c>
      <c r="K351" s="29" t="s">
        <v>919</v>
      </c>
      <c r="L351" s="29" t="s">
        <v>919</v>
      </c>
      <c r="M351" s="7" t="s">
        <v>919</v>
      </c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1:33" s="3" customFormat="1" ht="23.25" customHeight="1" x14ac:dyDescent="0.25">
      <c r="A352" s="57">
        <v>151</v>
      </c>
      <c r="B352" s="56" t="s">
        <v>973</v>
      </c>
      <c r="C352" s="64" t="s">
        <v>537</v>
      </c>
      <c r="D352" s="6">
        <v>0</v>
      </c>
      <c r="E352" s="6">
        <v>0</v>
      </c>
      <c r="F352" s="6">
        <v>0</v>
      </c>
      <c r="G352" s="6">
        <v>0</v>
      </c>
      <c r="H352" s="6">
        <v>0</v>
      </c>
      <c r="I352" s="29">
        <f t="shared" si="34"/>
        <v>0</v>
      </c>
      <c r="J352" s="7">
        <f t="shared" si="35"/>
        <v>0</v>
      </c>
      <c r="K352" s="29" t="s">
        <v>919</v>
      </c>
      <c r="L352" s="29" t="s">
        <v>919</v>
      </c>
      <c r="M352" s="7" t="s">
        <v>919</v>
      </c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1:31" s="1" customFormat="1" ht="18.75" x14ac:dyDescent="0.25">
      <c r="A353" s="100" t="s">
        <v>0</v>
      </c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71"/>
      <c r="M353" s="2"/>
      <c r="N353" s="2"/>
      <c r="O353" s="2"/>
      <c r="P353" s="2"/>
      <c r="Q353" s="2"/>
      <c r="R353" s="2"/>
    </row>
    <row r="354" spans="1:31" ht="24" customHeight="1" x14ac:dyDescent="0.25">
      <c r="A354" s="101" t="s">
        <v>1021</v>
      </c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83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s="1" customFormat="1" ht="15.75" x14ac:dyDescent="0.25">
      <c r="A355" s="102" t="s">
        <v>841</v>
      </c>
      <c r="B355" s="102"/>
      <c r="C355" s="102"/>
      <c r="D355" s="103" t="s">
        <v>854</v>
      </c>
      <c r="E355" s="103"/>
      <c r="F355" s="103"/>
      <c r="G355" s="103"/>
      <c r="H355" s="103"/>
      <c r="I355" s="74"/>
      <c r="J355" s="74"/>
      <c r="K355" s="103" t="s">
        <v>862</v>
      </c>
      <c r="L355" s="103"/>
      <c r="M355" s="103"/>
      <c r="N355" s="4"/>
      <c r="O355" s="4"/>
      <c r="P355" s="4"/>
      <c r="Q355" s="4"/>
      <c r="R355" s="4"/>
    </row>
    <row r="356" spans="1:31" s="1" customFormat="1" ht="24" customHeight="1" x14ac:dyDescent="0.25">
      <c r="A356" s="94" t="s">
        <v>1</v>
      </c>
      <c r="B356" s="95" t="s">
        <v>2</v>
      </c>
      <c r="C356" s="96" t="s">
        <v>3</v>
      </c>
      <c r="D356" s="5" t="s">
        <v>891</v>
      </c>
      <c r="E356" s="5" t="s">
        <v>1020</v>
      </c>
      <c r="F356" s="5" t="s">
        <v>893</v>
      </c>
      <c r="G356" s="5" t="s">
        <v>895</v>
      </c>
      <c r="H356" s="5" t="s">
        <v>897</v>
      </c>
      <c r="I356" s="88" t="s">
        <v>910</v>
      </c>
      <c r="J356" s="90" t="s">
        <v>911</v>
      </c>
      <c r="K356" s="88" t="s">
        <v>848</v>
      </c>
      <c r="L356" s="88" t="s">
        <v>912</v>
      </c>
      <c r="M356" s="90" t="s">
        <v>913</v>
      </c>
      <c r="N356" s="4"/>
      <c r="O356" s="4"/>
      <c r="P356" s="4"/>
      <c r="Q356" s="4"/>
      <c r="R356" s="4"/>
    </row>
    <row r="357" spans="1:31" s="1" customFormat="1" ht="31.5" x14ac:dyDescent="0.25">
      <c r="A357" s="94"/>
      <c r="B357" s="95"/>
      <c r="C357" s="96"/>
      <c r="D357" s="5"/>
      <c r="E357" s="31" t="s">
        <v>892</v>
      </c>
      <c r="F357" s="5" t="s">
        <v>894</v>
      </c>
      <c r="G357" s="14" t="s">
        <v>896</v>
      </c>
      <c r="H357" s="14" t="s">
        <v>898</v>
      </c>
      <c r="I357" s="89"/>
      <c r="J357" s="90"/>
      <c r="K357" s="89"/>
      <c r="L357" s="89"/>
      <c r="M357" s="90"/>
      <c r="N357" s="4"/>
      <c r="P357" s="4"/>
      <c r="Q357" s="4"/>
      <c r="R357" s="4"/>
    </row>
    <row r="358" spans="1:31" s="1" customFormat="1" ht="34.5" customHeight="1" x14ac:dyDescent="0.25">
      <c r="A358" s="108" t="s">
        <v>4</v>
      </c>
      <c r="B358" s="109"/>
      <c r="C358" s="110"/>
      <c r="D358" s="6">
        <v>3</v>
      </c>
      <c r="E358" s="6">
        <v>19</v>
      </c>
      <c r="F358" s="6">
        <v>13</v>
      </c>
      <c r="G358" s="6">
        <v>17</v>
      </c>
      <c r="H358" s="6">
        <v>19</v>
      </c>
      <c r="I358" s="29">
        <f>D358+E358+F358+G358+H358</f>
        <v>71</v>
      </c>
      <c r="J358" s="7">
        <f>(I358/71)*100</f>
        <v>100</v>
      </c>
      <c r="K358" s="29">
        <v>46</v>
      </c>
      <c r="L358" s="29">
        <f>I358+K358</f>
        <v>117</v>
      </c>
      <c r="M358" s="7">
        <f>(L358/117)*100</f>
        <v>100</v>
      </c>
      <c r="N358" s="4"/>
      <c r="P358" s="4"/>
      <c r="Q358" s="4"/>
      <c r="R358" s="4"/>
    </row>
    <row r="359" spans="1:31" s="1" customFormat="1" ht="23.1" customHeight="1" x14ac:dyDescent="0.25">
      <c r="A359" s="8">
        <v>1</v>
      </c>
      <c r="B359" s="21" t="s">
        <v>707</v>
      </c>
      <c r="C359" s="20" t="s">
        <v>708</v>
      </c>
      <c r="D359" s="6">
        <v>0</v>
      </c>
      <c r="E359" s="8">
        <v>13</v>
      </c>
      <c r="F359" s="10">
        <v>9</v>
      </c>
      <c r="G359" s="10">
        <v>13</v>
      </c>
      <c r="H359" s="10">
        <v>15</v>
      </c>
      <c r="I359" s="29">
        <f t="shared" ref="I359:I388" si="36">D359+E359+F359+G359+H359</f>
        <v>50</v>
      </c>
      <c r="J359" s="7">
        <f t="shared" ref="J359:J388" si="37">(I359/71)*100</f>
        <v>70.422535211267601</v>
      </c>
      <c r="K359" s="29">
        <v>34</v>
      </c>
      <c r="L359" s="29">
        <f t="shared" ref="L359:L388" si="38">I359+K359</f>
        <v>84</v>
      </c>
      <c r="M359" s="7">
        <f t="shared" ref="M359:M388" si="39">(L359/117)*100</f>
        <v>71.794871794871796</v>
      </c>
      <c r="R359" s="17"/>
    </row>
    <row r="360" spans="1:31" s="1" customFormat="1" ht="23.1" customHeight="1" x14ac:dyDescent="0.25">
      <c r="A360" s="8">
        <v>2</v>
      </c>
      <c r="B360" s="21" t="s">
        <v>709</v>
      </c>
      <c r="C360" s="20" t="s">
        <v>710</v>
      </c>
      <c r="D360" s="6">
        <v>0</v>
      </c>
      <c r="E360" s="8">
        <v>10</v>
      </c>
      <c r="F360" s="10">
        <v>5</v>
      </c>
      <c r="G360" s="10">
        <v>7</v>
      </c>
      <c r="H360" s="10">
        <v>7</v>
      </c>
      <c r="I360" s="29">
        <f t="shared" si="36"/>
        <v>29</v>
      </c>
      <c r="J360" s="7">
        <f t="shared" si="37"/>
        <v>40.845070422535215</v>
      </c>
      <c r="K360" s="29">
        <v>8</v>
      </c>
      <c r="L360" s="29">
        <f t="shared" si="38"/>
        <v>37</v>
      </c>
      <c r="M360" s="7">
        <f t="shared" si="39"/>
        <v>31.623931623931622</v>
      </c>
      <c r="R360" s="17"/>
    </row>
    <row r="361" spans="1:31" s="1" customFormat="1" ht="23.1" customHeight="1" x14ac:dyDescent="0.25">
      <c r="A361" s="8">
        <v>3</v>
      </c>
      <c r="B361" s="21" t="s">
        <v>711</v>
      </c>
      <c r="C361" s="20" t="s">
        <v>712</v>
      </c>
      <c r="D361" s="6">
        <v>3</v>
      </c>
      <c r="E361" s="8">
        <v>18</v>
      </c>
      <c r="F361" s="10">
        <v>13</v>
      </c>
      <c r="G361" s="10">
        <v>16</v>
      </c>
      <c r="H361" s="10">
        <v>18</v>
      </c>
      <c r="I361" s="29">
        <f t="shared" si="36"/>
        <v>68</v>
      </c>
      <c r="J361" s="7">
        <f t="shared" si="37"/>
        <v>95.774647887323937</v>
      </c>
      <c r="K361" s="29">
        <v>25</v>
      </c>
      <c r="L361" s="29">
        <f t="shared" si="38"/>
        <v>93</v>
      </c>
      <c r="M361" s="7">
        <f t="shared" si="39"/>
        <v>79.487179487179489</v>
      </c>
      <c r="R361" s="17"/>
    </row>
    <row r="362" spans="1:31" s="1" customFormat="1" ht="23.1" customHeight="1" x14ac:dyDescent="0.25">
      <c r="A362" s="8">
        <v>4</v>
      </c>
      <c r="B362" s="21" t="s">
        <v>713</v>
      </c>
      <c r="C362" s="20" t="s">
        <v>714</v>
      </c>
      <c r="D362" s="6">
        <v>2</v>
      </c>
      <c r="E362" s="8">
        <v>15</v>
      </c>
      <c r="F362" s="10">
        <v>8</v>
      </c>
      <c r="G362" s="10">
        <v>12</v>
      </c>
      <c r="H362" s="10">
        <v>13</v>
      </c>
      <c r="I362" s="29">
        <f t="shared" si="36"/>
        <v>50</v>
      </c>
      <c r="J362" s="7">
        <f t="shared" si="37"/>
        <v>70.422535211267601</v>
      </c>
      <c r="K362" s="29">
        <v>25</v>
      </c>
      <c r="L362" s="29">
        <f t="shared" si="38"/>
        <v>75</v>
      </c>
      <c r="M362" s="7">
        <f t="shared" si="39"/>
        <v>64.102564102564102</v>
      </c>
      <c r="R362" s="17"/>
    </row>
    <row r="363" spans="1:31" s="1" customFormat="1" ht="23.1" customHeight="1" x14ac:dyDescent="0.25">
      <c r="A363" s="8">
        <v>5</v>
      </c>
      <c r="B363" s="21" t="s">
        <v>715</v>
      </c>
      <c r="C363" s="20" t="s">
        <v>716</v>
      </c>
      <c r="D363" s="6">
        <v>3</v>
      </c>
      <c r="E363" s="8">
        <v>19</v>
      </c>
      <c r="F363" s="10">
        <v>12</v>
      </c>
      <c r="G363" s="10">
        <v>17</v>
      </c>
      <c r="H363" s="10">
        <v>19</v>
      </c>
      <c r="I363" s="29">
        <f t="shared" si="36"/>
        <v>70</v>
      </c>
      <c r="J363" s="7">
        <f t="shared" si="37"/>
        <v>98.591549295774655</v>
      </c>
      <c r="K363" s="29">
        <v>37</v>
      </c>
      <c r="L363" s="29">
        <f t="shared" si="38"/>
        <v>107</v>
      </c>
      <c r="M363" s="7">
        <f t="shared" si="39"/>
        <v>91.452991452991455</v>
      </c>
      <c r="R363" s="17"/>
    </row>
    <row r="364" spans="1:31" s="1" customFormat="1" ht="23.1" customHeight="1" x14ac:dyDescent="0.25">
      <c r="A364" s="8">
        <v>6</v>
      </c>
      <c r="B364" s="21" t="s">
        <v>717</v>
      </c>
      <c r="C364" s="20" t="s">
        <v>718</v>
      </c>
      <c r="D364" s="6">
        <v>3</v>
      </c>
      <c r="E364" s="8">
        <v>13</v>
      </c>
      <c r="F364" s="10">
        <v>9</v>
      </c>
      <c r="G364" s="10">
        <v>12</v>
      </c>
      <c r="H364" s="10">
        <v>12</v>
      </c>
      <c r="I364" s="29">
        <f t="shared" si="36"/>
        <v>49</v>
      </c>
      <c r="J364" s="7">
        <f t="shared" si="37"/>
        <v>69.014084507042256</v>
      </c>
      <c r="K364" s="29">
        <v>41</v>
      </c>
      <c r="L364" s="29">
        <f t="shared" si="38"/>
        <v>90</v>
      </c>
      <c r="M364" s="7">
        <f t="shared" si="39"/>
        <v>76.923076923076934</v>
      </c>
      <c r="R364" s="17"/>
    </row>
    <row r="365" spans="1:31" s="1" customFormat="1" ht="23.1" customHeight="1" x14ac:dyDescent="0.25">
      <c r="A365" s="8">
        <v>7</v>
      </c>
      <c r="B365" s="21" t="s">
        <v>719</v>
      </c>
      <c r="C365" s="20" t="s">
        <v>720</v>
      </c>
      <c r="D365" s="6">
        <v>3</v>
      </c>
      <c r="E365" s="8">
        <v>19</v>
      </c>
      <c r="F365" s="10">
        <v>12</v>
      </c>
      <c r="G365" s="10">
        <v>17</v>
      </c>
      <c r="H365" s="10">
        <v>19</v>
      </c>
      <c r="I365" s="29">
        <f t="shared" si="36"/>
        <v>70</v>
      </c>
      <c r="J365" s="7">
        <f t="shared" si="37"/>
        <v>98.591549295774655</v>
      </c>
      <c r="K365" s="29">
        <v>46</v>
      </c>
      <c r="L365" s="29">
        <f t="shared" si="38"/>
        <v>116</v>
      </c>
      <c r="M365" s="7">
        <f t="shared" si="39"/>
        <v>99.145299145299148</v>
      </c>
      <c r="R365" s="17"/>
    </row>
    <row r="366" spans="1:31" s="1" customFormat="1" ht="23.1" customHeight="1" x14ac:dyDescent="0.25">
      <c r="A366" s="8">
        <v>8</v>
      </c>
      <c r="B366" s="21" t="s">
        <v>721</v>
      </c>
      <c r="C366" s="20" t="s">
        <v>722</v>
      </c>
      <c r="D366" s="6">
        <v>3</v>
      </c>
      <c r="E366" s="8">
        <v>16</v>
      </c>
      <c r="F366" s="10">
        <v>10</v>
      </c>
      <c r="G366" s="10">
        <v>15</v>
      </c>
      <c r="H366" s="10">
        <v>16</v>
      </c>
      <c r="I366" s="29">
        <f t="shared" si="36"/>
        <v>60</v>
      </c>
      <c r="J366" s="7">
        <f t="shared" si="37"/>
        <v>84.507042253521121</v>
      </c>
      <c r="K366" s="29">
        <v>36</v>
      </c>
      <c r="L366" s="29">
        <f t="shared" si="38"/>
        <v>96</v>
      </c>
      <c r="M366" s="7">
        <f t="shared" si="39"/>
        <v>82.051282051282044</v>
      </c>
      <c r="R366" s="17"/>
    </row>
    <row r="367" spans="1:31" s="1" customFormat="1" ht="23.1" customHeight="1" x14ac:dyDescent="0.25">
      <c r="A367" s="8">
        <v>9</v>
      </c>
      <c r="B367" s="21" t="s">
        <v>723</v>
      </c>
      <c r="C367" s="20" t="s">
        <v>724</v>
      </c>
      <c r="D367" s="6">
        <v>2</v>
      </c>
      <c r="E367" s="8">
        <v>11</v>
      </c>
      <c r="F367" s="10">
        <v>7</v>
      </c>
      <c r="G367" s="10">
        <v>10</v>
      </c>
      <c r="H367" s="10">
        <v>8</v>
      </c>
      <c r="I367" s="29">
        <f t="shared" si="36"/>
        <v>38</v>
      </c>
      <c r="J367" s="7">
        <f t="shared" si="37"/>
        <v>53.521126760563376</v>
      </c>
      <c r="K367" s="29">
        <v>34</v>
      </c>
      <c r="L367" s="29">
        <f t="shared" si="38"/>
        <v>72</v>
      </c>
      <c r="M367" s="7">
        <f t="shared" si="39"/>
        <v>61.53846153846154</v>
      </c>
      <c r="R367" s="17"/>
    </row>
    <row r="368" spans="1:31" s="1" customFormat="1" ht="23.1" customHeight="1" x14ac:dyDescent="0.25">
      <c r="A368" s="8">
        <v>10</v>
      </c>
      <c r="B368" s="21" t="s">
        <v>725</v>
      </c>
      <c r="C368" s="20" t="s">
        <v>726</v>
      </c>
      <c r="D368" s="6">
        <v>3</v>
      </c>
      <c r="E368" s="8">
        <v>16</v>
      </c>
      <c r="F368" s="10">
        <v>10</v>
      </c>
      <c r="G368" s="10">
        <v>13</v>
      </c>
      <c r="H368" s="10">
        <v>15</v>
      </c>
      <c r="I368" s="29">
        <f t="shared" si="36"/>
        <v>57</v>
      </c>
      <c r="J368" s="7">
        <f t="shared" si="37"/>
        <v>80.281690140845072</v>
      </c>
      <c r="K368" s="29">
        <v>39</v>
      </c>
      <c r="L368" s="29">
        <f t="shared" si="38"/>
        <v>96</v>
      </c>
      <c r="M368" s="7">
        <f t="shared" si="39"/>
        <v>82.051282051282044</v>
      </c>
      <c r="R368" s="17"/>
    </row>
    <row r="369" spans="1:18" s="1" customFormat="1" ht="23.1" customHeight="1" x14ac:dyDescent="0.25">
      <c r="A369" s="8">
        <v>11</v>
      </c>
      <c r="B369" s="21" t="s">
        <v>727</v>
      </c>
      <c r="C369" s="20" t="s">
        <v>728</v>
      </c>
      <c r="D369" s="6">
        <v>1</v>
      </c>
      <c r="E369" s="8">
        <v>15</v>
      </c>
      <c r="F369" s="10">
        <v>10</v>
      </c>
      <c r="G369" s="10">
        <v>13</v>
      </c>
      <c r="H369" s="10">
        <v>13</v>
      </c>
      <c r="I369" s="29">
        <f t="shared" si="36"/>
        <v>52</v>
      </c>
      <c r="J369" s="7">
        <f t="shared" si="37"/>
        <v>73.239436619718319</v>
      </c>
      <c r="K369" s="29">
        <v>22</v>
      </c>
      <c r="L369" s="29">
        <f t="shared" si="38"/>
        <v>74</v>
      </c>
      <c r="M369" s="7">
        <f t="shared" si="39"/>
        <v>63.247863247863243</v>
      </c>
      <c r="R369" s="17"/>
    </row>
    <row r="370" spans="1:18" s="1" customFormat="1" ht="23.1" customHeight="1" x14ac:dyDescent="0.25">
      <c r="A370" s="8">
        <v>12</v>
      </c>
      <c r="B370" s="21" t="s">
        <v>729</v>
      </c>
      <c r="C370" s="20" t="s">
        <v>730</v>
      </c>
      <c r="D370" s="6">
        <v>2</v>
      </c>
      <c r="E370" s="8">
        <v>15</v>
      </c>
      <c r="F370" s="10">
        <v>9</v>
      </c>
      <c r="G370" s="10">
        <v>12</v>
      </c>
      <c r="H370" s="10">
        <v>12</v>
      </c>
      <c r="I370" s="29">
        <f t="shared" si="36"/>
        <v>50</v>
      </c>
      <c r="J370" s="7">
        <f t="shared" si="37"/>
        <v>70.422535211267601</v>
      </c>
      <c r="K370" s="29">
        <v>37</v>
      </c>
      <c r="L370" s="29">
        <f t="shared" si="38"/>
        <v>87</v>
      </c>
      <c r="M370" s="7">
        <f t="shared" si="39"/>
        <v>74.358974358974365</v>
      </c>
      <c r="R370" s="17"/>
    </row>
    <row r="371" spans="1:18" s="1" customFormat="1" ht="23.1" customHeight="1" x14ac:dyDescent="0.25">
      <c r="A371" s="8">
        <v>13</v>
      </c>
      <c r="B371" s="21" t="s">
        <v>731</v>
      </c>
      <c r="C371" s="20" t="s">
        <v>732</v>
      </c>
      <c r="D371" s="6">
        <v>3</v>
      </c>
      <c r="E371" s="8">
        <v>15</v>
      </c>
      <c r="F371" s="10">
        <v>12</v>
      </c>
      <c r="G371" s="10">
        <v>14</v>
      </c>
      <c r="H371" s="10">
        <v>16</v>
      </c>
      <c r="I371" s="29">
        <f t="shared" si="36"/>
        <v>60</v>
      </c>
      <c r="J371" s="7">
        <f t="shared" si="37"/>
        <v>84.507042253521121</v>
      </c>
      <c r="K371" s="29">
        <v>38</v>
      </c>
      <c r="L371" s="29">
        <f t="shared" si="38"/>
        <v>98</v>
      </c>
      <c r="M371" s="7">
        <f t="shared" si="39"/>
        <v>83.760683760683762</v>
      </c>
      <c r="R371" s="17"/>
    </row>
    <row r="372" spans="1:18" s="1" customFormat="1" ht="23.1" customHeight="1" x14ac:dyDescent="0.25">
      <c r="A372" s="8">
        <v>14</v>
      </c>
      <c r="B372" s="21" t="s">
        <v>733</v>
      </c>
      <c r="C372" s="20" t="s">
        <v>734</v>
      </c>
      <c r="D372" s="6">
        <v>3</v>
      </c>
      <c r="E372" s="8">
        <v>19</v>
      </c>
      <c r="F372" s="10">
        <v>11</v>
      </c>
      <c r="G372" s="10">
        <v>13</v>
      </c>
      <c r="H372" s="10">
        <v>18</v>
      </c>
      <c r="I372" s="29">
        <f t="shared" si="36"/>
        <v>64</v>
      </c>
      <c r="J372" s="7">
        <f t="shared" si="37"/>
        <v>90.140845070422543</v>
      </c>
      <c r="K372" s="29">
        <v>24</v>
      </c>
      <c r="L372" s="29">
        <f t="shared" si="38"/>
        <v>88</v>
      </c>
      <c r="M372" s="7">
        <f t="shared" si="39"/>
        <v>75.213675213675216</v>
      </c>
      <c r="R372" s="17"/>
    </row>
    <row r="373" spans="1:18" s="1" customFormat="1" ht="23.1" customHeight="1" x14ac:dyDescent="0.25">
      <c r="A373" s="8">
        <v>15</v>
      </c>
      <c r="B373" s="21" t="s">
        <v>735</v>
      </c>
      <c r="C373" s="20" t="s">
        <v>736</v>
      </c>
      <c r="D373" s="6">
        <v>3</v>
      </c>
      <c r="E373" s="8">
        <v>12</v>
      </c>
      <c r="F373" s="10">
        <v>5</v>
      </c>
      <c r="G373" s="10">
        <v>6</v>
      </c>
      <c r="H373" s="10">
        <v>12</v>
      </c>
      <c r="I373" s="29">
        <f t="shared" si="36"/>
        <v>38</v>
      </c>
      <c r="J373" s="7">
        <f t="shared" si="37"/>
        <v>53.521126760563376</v>
      </c>
      <c r="K373" s="29">
        <v>21</v>
      </c>
      <c r="L373" s="29">
        <f t="shared" si="38"/>
        <v>59</v>
      </c>
      <c r="M373" s="7">
        <f t="shared" si="39"/>
        <v>50.427350427350426</v>
      </c>
      <c r="R373" s="17"/>
    </row>
    <row r="374" spans="1:18" s="1" customFormat="1" ht="23.1" customHeight="1" x14ac:dyDescent="0.25">
      <c r="A374" s="8">
        <v>16</v>
      </c>
      <c r="B374" s="21" t="s">
        <v>737</v>
      </c>
      <c r="C374" s="20" t="s">
        <v>738</v>
      </c>
      <c r="D374" s="6">
        <v>2</v>
      </c>
      <c r="E374" s="8">
        <v>18</v>
      </c>
      <c r="F374" s="10">
        <v>13</v>
      </c>
      <c r="G374" s="10">
        <v>15</v>
      </c>
      <c r="H374" s="10">
        <v>16</v>
      </c>
      <c r="I374" s="29">
        <f t="shared" si="36"/>
        <v>64</v>
      </c>
      <c r="J374" s="7">
        <f t="shared" si="37"/>
        <v>90.140845070422543</v>
      </c>
      <c r="K374" s="29">
        <v>23</v>
      </c>
      <c r="L374" s="29">
        <f t="shared" si="38"/>
        <v>87</v>
      </c>
      <c r="M374" s="7">
        <f t="shared" si="39"/>
        <v>74.358974358974365</v>
      </c>
      <c r="R374" s="17"/>
    </row>
    <row r="375" spans="1:18" s="1" customFormat="1" ht="23.1" customHeight="1" x14ac:dyDescent="0.25">
      <c r="A375" s="8">
        <v>17</v>
      </c>
      <c r="B375" s="21" t="s">
        <v>739</v>
      </c>
      <c r="C375" s="20" t="s">
        <v>740</v>
      </c>
      <c r="D375" s="6">
        <v>0</v>
      </c>
      <c r="E375" s="8">
        <v>8</v>
      </c>
      <c r="F375" s="10">
        <v>3</v>
      </c>
      <c r="G375" s="10">
        <v>8</v>
      </c>
      <c r="H375" s="10">
        <v>8</v>
      </c>
      <c r="I375" s="29">
        <f t="shared" si="36"/>
        <v>27</v>
      </c>
      <c r="J375" s="7">
        <f t="shared" si="37"/>
        <v>38.028169014084504</v>
      </c>
      <c r="K375" s="29">
        <v>19</v>
      </c>
      <c r="L375" s="29">
        <f t="shared" si="38"/>
        <v>46</v>
      </c>
      <c r="M375" s="7">
        <f t="shared" si="39"/>
        <v>39.316239316239319</v>
      </c>
      <c r="R375" s="17"/>
    </row>
    <row r="376" spans="1:18" s="1" customFormat="1" ht="23.1" customHeight="1" x14ac:dyDescent="0.25">
      <c r="A376" s="8">
        <v>18</v>
      </c>
      <c r="B376" s="21" t="s">
        <v>741</v>
      </c>
      <c r="C376" s="20" t="s">
        <v>742</v>
      </c>
      <c r="D376" s="6">
        <v>2</v>
      </c>
      <c r="E376" s="8">
        <v>12</v>
      </c>
      <c r="F376" s="10">
        <v>9</v>
      </c>
      <c r="G376" s="10">
        <v>11</v>
      </c>
      <c r="H376" s="10">
        <v>10</v>
      </c>
      <c r="I376" s="29">
        <f t="shared" si="36"/>
        <v>44</v>
      </c>
      <c r="J376" s="7">
        <f t="shared" si="37"/>
        <v>61.971830985915489</v>
      </c>
      <c r="K376" s="29">
        <v>7</v>
      </c>
      <c r="L376" s="29">
        <f t="shared" si="38"/>
        <v>51</v>
      </c>
      <c r="M376" s="7">
        <f t="shared" si="39"/>
        <v>43.589743589743591</v>
      </c>
      <c r="R376" s="17"/>
    </row>
    <row r="377" spans="1:18" s="1" customFormat="1" ht="23.1" customHeight="1" x14ac:dyDescent="0.25">
      <c r="A377" s="8">
        <v>19</v>
      </c>
      <c r="B377" s="21" t="s">
        <v>743</v>
      </c>
      <c r="C377" s="20" t="s">
        <v>744</v>
      </c>
      <c r="D377" s="6">
        <v>3</v>
      </c>
      <c r="E377" s="8">
        <v>19</v>
      </c>
      <c r="F377" s="10">
        <v>12</v>
      </c>
      <c r="G377" s="10">
        <v>17</v>
      </c>
      <c r="H377" s="10">
        <v>19</v>
      </c>
      <c r="I377" s="29">
        <f t="shared" si="36"/>
        <v>70</v>
      </c>
      <c r="J377" s="7">
        <f t="shared" si="37"/>
        <v>98.591549295774655</v>
      </c>
      <c r="K377" s="29">
        <v>37</v>
      </c>
      <c r="L377" s="29">
        <f t="shared" si="38"/>
        <v>107</v>
      </c>
      <c r="M377" s="7">
        <f t="shared" si="39"/>
        <v>91.452991452991455</v>
      </c>
      <c r="R377" s="17"/>
    </row>
    <row r="378" spans="1:18" s="1" customFormat="1" ht="23.1" customHeight="1" x14ac:dyDescent="0.25">
      <c r="A378" s="8">
        <v>20</v>
      </c>
      <c r="B378" s="21" t="s">
        <v>745</v>
      </c>
      <c r="C378" s="20" t="s">
        <v>746</v>
      </c>
      <c r="D378" s="6">
        <v>2</v>
      </c>
      <c r="E378" s="8">
        <v>13</v>
      </c>
      <c r="F378" s="10">
        <v>7</v>
      </c>
      <c r="G378" s="10">
        <v>11</v>
      </c>
      <c r="H378" s="10">
        <v>11</v>
      </c>
      <c r="I378" s="29">
        <f t="shared" si="36"/>
        <v>44</v>
      </c>
      <c r="J378" s="7">
        <f t="shared" si="37"/>
        <v>61.971830985915489</v>
      </c>
      <c r="K378" s="29">
        <v>26</v>
      </c>
      <c r="L378" s="29">
        <f t="shared" si="38"/>
        <v>70</v>
      </c>
      <c r="M378" s="7">
        <f t="shared" si="39"/>
        <v>59.82905982905983</v>
      </c>
      <c r="R378" s="17"/>
    </row>
    <row r="379" spans="1:18" s="1" customFormat="1" ht="23.1" customHeight="1" x14ac:dyDescent="0.25">
      <c r="A379" s="8">
        <v>21</v>
      </c>
      <c r="B379" s="21" t="s">
        <v>747</v>
      </c>
      <c r="C379" s="20" t="s">
        <v>748</v>
      </c>
      <c r="D379" s="6">
        <v>2</v>
      </c>
      <c r="E379" s="8">
        <v>12</v>
      </c>
      <c r="F379" s="10">
        <v>5</v>
      </c>
      <c r="G379" s="10">
        <v>9</v>
      </c>
      <c r="H379" s="10">
        <v>7</v>
      </c>
      <c r="I379" s="29">
        <f t="shared" si="36"/>
        <v>35</v>
      </c>
      <c r="J379" s="7">
        <f t="shared" si="37"/>
        <v>49.295774647887328</v>
      </c>
      <c r="K379" s="29">
        <v>36</v>
      </c>
      <c r="L379" s="29">
        <f t="shared" si="38"/>
        <v>71</v>
      </c>
      <c r="M379" s="7">
        <f t="shared" si="39"/>
        <v>60.683760683760681</v>
      </c>
      <c r="R379" s="17"/>
    </row>
    <row r="380" spans="1:18" s="1" customFormat="1" ht="23.1" customHeight="1" x14ac:dyDescent="0.25">
      <c r="A380" s="8">
        <v>22</v>
      </c>
      <c r="B380" s="21" t="s">
        <v>749</v>
      </c>
      <c r="C380" s="20" t="s">
        <v>750</v>
      </c>
      <c r="D380" s="6">
        <v>2</v>
      </c>
      <c r="E380" s="8">
        <v>14</v>
      </c>
      <c r="F380" s="10">
        <v>11</v>
      </c>
      <c r="G380" s="10">
        <v>13</v>
      </c>
      <c r="H380" s="10">
        <v>15</v>
      </c>
      <c r="I380" s="29">
        <f t="shared" si="36"/>
        <v>55</v>
      </c>
      <c r="J380" s="7">
        <f t="shared" si="37"/>
        <v>77.464788732394368</v>
      </c>
      <c r="K380" s="29">
        <v>34</v>
      </c>
      <c r="L380" s="29">
        <f t="shared" si="38"/>
        <v>89</v>
      </c>
      <c r="M380" s="7">
        <f t="shared" si="39"/>
        <v>76.068376068376068</v>
      </c>
      <c r="R380" s="17"/>
    </row>
    <row r="381" spans="1:18" s="1" customFormat="1" ht="23.1" customHeight="1" x14ac:dyDescent="0.25">
      <c r="A381" s="8">
        <v>23</v>
      </c>
      <c r="B381" s="21" t="s">
        <v>751</v>
      </c>
      <c r="C381" s="20" t="s">
        <v>752</v>
      </c>
      <c r="D381" s="6">
        <v>0</v>
      </c>
      <c r="E381" s="8">
        <v>2</v>
      </c>
      <c r="F381" s="10">
        <v>2</v>
      </c>
      <c r="G381" s="10">
        <v>2</v>
      </c>
      <c r="H381" s="10">
        <v>3</v>
      </c>
      <c r="I381" s="29">
        <f t="shared" si="36"/>
        <v>9</v>
      </c>
      <c r="J381" s="7">
        <f t="shared" si="37"/>
        <v>12.676056338028168</v>
      </c>
      <c r="K381" s="29">
        <v>21</v>
      </c>
      <c r="L381" s="29">
        <f t="shared" si="38"/>
        <v>30</v>
      </c>
      <c r="M381" s="7">
        <f t="shared" si="39"/>
        <v>25.641025641025639</v>
      </c>
      <c r="R381" s="17"/>
    </row>
    <row r="382" spans="1:18" s="1" customFormat="1" ht="23.1" customHeight="1" x14ac:dyDescent="0.25">
      <c r="A382" s="8">
        <v>24</v>
      </c>
      <c r="B382" s="21" t="s">
        <v>753</v>
      </c>
      <c r="C382" s="20" t="s">
        <v>754</v>
      </c>
      <c r="D382" s="6">
        <v>3</v>
      </c>
      <c r="E382" s="8">
        <v>18</v>
      </c>
      <c r="F382" s="10">
        <v>12</v>
      </c>
      <c r="G382" s="10">
        <v>16</v>
      </c>
      <c r="H382" s="10">
        <v>17</v>
      </c>
      <c r="I382" s="29">
        <f t="shared" si="36"/>
        <v>66</v>
      </c>
      <c r="J382" s="7">
        <f t="shared" si="37"/>
        <v>92.957746478873233</v>
      </c>
      <c r="K382" s="29">
        <v>27</v>
      </c>
      <c r="L382" s="29">
        <f t="shared" si="38"/>
        <v>93</v>
      </c>
      <c r="M382" s="7">
        <f t="shared" si="39"/>
        <v>79.487179487179489</v>
      </c>
      <c r="R382" s="17"/>
    </row>
    <row r="383" spans="1:18" s="1" customFormat="1" ht="23.1" customHeight="1" x14ac:dyDescent="0.25">
      <c r="A383" s="8">
        <v>25</v>
      </c>
      <c r="B383" s="21" t="s">
        <v>755</v>
      </c>
      <c r="C383" s="20" t="s">
        <v>756</v>
      </c>
      <c r="D383" s="6">
        <v>0</v>
      </c>
      <c r="E383" s="8">
        <v>0</v>
      </c>
      <c r="F383" s="10">
        <v>0</v>
      </c>
      <c r="G383" s="10">
        <v>0</v>
      </c>
      <c r="H383" s="10">
        <v>0</v>
      </c>
      <c r="I383" s="29">
        <f t="shared" si="36"/>
        <v>0</v>
      </c>
      <c r="J383" s="7">
        <f t="shared" si="37"/>
        <v>0</v>
      </c>
      <c r="K383" s="29">
        <v>0</v>
      </c>
      <c r="L383" s="29">
        <f t="shared" si="38"/>
        <v>0</v>
      </c>
      <c r="M383" s="7">
        <f t="shared" si="39"/>
        <v>0</v>
      </c>
      <c r="R383" s="17"/>
    </row>
    <row r="384" spans="1:18" s="1" customFormat="1" ht="23.1" customHeight="1" x14ac:dyDescent="0.25">
      <c r="A384" s="8">
        <v>26</v>
      </c>
      <c r="B384" s="21" t="s">
        <v>757</v>
      </c>
      <c r="C384" s="20" t="s">
        <v>758</v>
      </c>
      <c r="D384" s="6">
        <v>3</v>
      </c>
      <c r="E384" s="8">
        <v>11</v>
      </c>
      <c r="F384" s="10">
        <v>7</v>
      </c>
      <c r="G384" s="10">
        <v>13</v>
      </c>
      <c r="H384" s="10">
        <v>9</v>
      </c>
      <c r="I384" s="29">
        <f t="shared" si="36"/>
        <v>43</v>
      </c>
      <c r="J384" s="7">
        <f t="shared" si="37"/>
        <v>60.563380281690137</v>
      </c>
      <c r="K384" s="29">
        <v>37</v>
      </c>
      <c r="L384" s="29">
        <f t="shared" si="38"/>
        <v>80</v>
      </c>
      <c r="M384" s="7">
        <f t="shared" si="39"/>
        <v>68.376068376068375</v>
      </c>
      <c r="R384" s="17"/>
    </row>
    <row r="385" spans="1:33" s="1" customFormat="1" ht="23.1" customHeight="1" x14ac:dyDescent="0.25">
      <c r="A385" s="8">
        <v>27</v>
      </c>
      <c r="B385" s="21" t="s">
        <v>759</v>
      </c>
      <c r="C385" s="20" t="s">
        <v>760</v>
      </c>
      <c r="D385" s="6">
        <v>3</v>
      </c>
      <c r="E385" s="8">
        <v>18</v>
      </c>
      <c r="F385" s="10">
        <v>12</v>
      </c>
      <c r="G385" s="10">
        <v>16</v>
      </c>
      <c r="H385" s="10">
        <v>19</v>
      </c>
      <c r="I385" s="29">
        <f t="shared" si="36"/>
        <v>68</v>
      </c>
      <c r="J385" s="7">
        <f t="shared" si="37"/>
        <v>95.774647887323937</v>
      </c>
      <c r="K385" s="29">
        <v>32</v>
      </c>
      <c r="L385" s="29">
        <f t="shared" si="38"/>
        <v>100</v>
      </c>
      <c r="M385" s="7">
        <f t="shared" si="39"/>
        <v>85.470085470085465</v>
      </c>
      <c r="R385" s="17"/>
    </row>
    <row r="386" spans="1:33" s="1" customFormat="1" ht="23.1" customHeight="1" x14ac:dyDescent="0.25">
      <c r="A386" s="8">
        <v>28</v>
      </c>
      <c r="B386" s="21" t="s">
        <v>761</v>
      </c>
      <c r="C386" s="20" t="s">
        <v>762</v>
      </c>
      <c r="D386" s="6">
        <v>2</v>
      </c>
      <c r="E386" s="8">
        <v>15</v>
      </c>
      <c r="F386" s="10">
        <v>11</v>
      </c>
      <c r="G386" s="10">
        <v>13</v>
      </c>
      <c r="H386" s="10">
        <v>15</v>
      </c>
      <c r="I386" s="29">
        <f t="shared" si="36"/>
        <v>56</v>
      </c>
      <c r="J386" s="7">
        <f t="shared" si="37"/>
        <v>78.873239436619713</v>
      </c>
      <c r="K386" s="29">
        <v>34</v>
      </c>
      <c r="L386" s="29">
        <f t="shared" si="38"/>
        <v>90</v>
      </c>
      <c r="M386" s="7">
        <f t="shared" si="39"/>
        <v>76.923076923076934</v>
      </c>
      <c r="R386" s="17"/>
    </row>
    <row r="387" spans="1:33" s="1" customFormat="1" ht="23.1" customHeight="1" x14ac:dyDescent="0.25">
      <c r="A387" s="8">
        <v>29</v>
      </c>
      <c r="B387" s="21" t="s">
        <v>763</v>
      </c>
      <c r="C387" s="20" t="s">
        <v>764</v>
      </c>
      <c r="D387" s="6">
        <v>3</v>
      </c>
      <c r="E387" s="8">
        <v>17</v>
      </c>
      <c r="F387" s="10">
        <v>13</v>
      </c>
      <c r="G387" s="10">
        <v>14</v>
      </c>
      <c r="H387" s="10">
        <v>15</v>
      </c>
      <c r="I387" s="29">
        <f t="shared" si="36"/>
        <v>62</v>
      </c>
      <c r="J387" s="7">
        <f t="shared" si="37"/>
        <v>87.323943661971825</v>
      </c>
      <c r="K387" s="29">
        <v>14</v>
      </c>
      <c r="L387" s="29">
        <f t="shared" si="38"/>
        <v>76</v>
      </c>
      <c r="M387" s="7">
        <f t="shared" si="39"/>
        <v>64.957264957264954</v>
      </c>
      <c r="R387" s="17"/>
    </row>
    <row r="388" spans="1:33" s="1" customFormat="1" ht="23.1" customHeight="1" x14ac:dyDescent="0.25">
      <c r="A388" s="8">
        <v>30</v>
      </c>
      <c r="B388" s="21" t="s">
        <v>765</v>
      </c>
      <c r="C388" s="20" t="s">
        <v>766</v>
      </c>
      <c r="D388" s="6">
        <v>2</v>
      </c>
      <c r="E388" s="8">
        <v>15</v>
      </c>
      <c r="F388" s="10">
        <v>11</v>
      </c>
      <c r="G388" s="10">
        <v>14</v>
      </c>
      <c r="H388" s="10">
        <v>15</v>
      </c>
      <c r="I388" s="29">
        <f t="shared" si="36"/>
        <v>57</v>
      </c>
      <c r="J388" s="7">
        <f t="shared" si="37"/>
        <v>80.281690140845072</v>
      </c>
      <c r="K388" s="29">
        <v>44</v>
      </c>
      <c r="L388" s="29">
        <f t="shared" si="38"/>
        <v>101</v>
      </c>
      <c r="M388" s="7">
        <f t="shared" si="39"/>
        <v>86.324786324786331</v>
      </c>
      <c r="R388" s="17"/>
    </row>
    <row r="389" spans="1:33" s="15" customFormat="1" ht="30" customHeight="1" x14ac:dyDescent="0.25">
      <c r="A389" s="100" t="s">
        <v>0</v>
      </c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71"/>
      <c r="M389" s="4"/>
      <c r="N389" s="4"/>
      <c r="O389" s="4"/>
      <c r="P389" s="4"/>
      <c r="Q389" s="4"/>
      <c r="R389" s="4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6"/>
    </row>
    <row r="390" spans="1:33" ht="24" customHeight="1" x14ac:dyDescent="0.25">
      <c r="A390" s="101" t="s">
        <v>1021</v>
      </c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83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3" s="17" customFormat="1" ht="30" customHeight="1" x14ac:dyDescent="0.25">
      <c r="A391" s="102" t="s">
        <v>841</v>
      </c>
      <c r="B391" s="102"/>
      <c r="C391" s="102"/>
      <c r="D391" s="103" t="s">
        <v>855</v>
      </c>
      <c r="E391" s="103"/>
      <c r="F391" s="103"/>
      <c r="G391" s="103"/>
      <c r="H391" s="103"/>
      <c r="I391" s="74"/>
      <c r="J391" s="74"/>
      <c r="K391" s="103" t="s">
        <v>835</v>
      </c>
      <c r="L391" s="103"/>
      <c r="M391" s="103"/>
      <c r="N391" s="4"/>
      <c r="O391" s="4"/>
      <c r="P391" s="4"/>
      <c r="Q391" s="4"/>
      <c r="R391" s="4"/>
    </row>
    <row r="392" spans="1:33" s="17" customFormat="1" ht="30" customHeight="1" x14ac:dyDescent="0.25">
      <c r="A392" s="94" t="s">
        <v>1</v>
      </c>
      <c r="B392" s="95" t="s">
        <v>2</v>
      </c>
      <c r="C392" s="96" t="s">
        <v>3</v>
      </c>
      <c r="D392" s="5" t="s">
        <v>899</v>
      </c>
      <c r="E392" s="5" t="s">
        <v>901</v>
      </c>
      <c r="F392" s="5" t="s">
        <v>903</v>
      </c>
      <c r="G392" s="5" t="s">
        <v>905</v>
      </c>
      <c r="H392" s="5" t="s">
        <v>907</v>
      </c>
      <c r="I392" s="88" t="s">
        <v>910</v>
      </c>
      <c r="J392" s="90" t="s">
        <v>911</v>
      </c>
      <c r="K392" s="88" t="s">
        <v>848</v>
      </c>
      <c r="L392" s="88" t="s">
        <v>912</v>
      </c>
      <c r="M392" s="90" t="s">
        <v>913</v>
      </c>
      <c r="N392" s="4"/>
      <c r="O392" s="4"/>
      <c r="P392" s="4"/>
      <c r="Q392" s="4"/>
      <c r="R392" s="4"/>
    </row>
    <row r="393" spans="1:33" ht="30" customHeight="1" x14ac:dyDescent="0.25">
      <c r="A393" s="94"/>
      <c r="B393" s="95"/>
      <c r="C393" s="96"/>
      <c r="D393" s="5" t="s">
        <v>900</v>
      </c>
      <c r="E393" s="5" t="s">
        <v>902</v>
      </c>
      <c r="F393" s="5" t="s">
        <v>904</v>
      </c>
      <c r="G393" s="5" t="s">
        <v>906</v>
      </c>
      <c r="H393" s="5" t="s">
        <v>908</v>
      </c>
      <c r="I393" s="89"/>
      <c r="J393" s="90"/>
      <c r="K393" s="89"/>
      <c r="L393" s="89"/>
      <c r="M393" s="90"/>
      <c r="N393" s="4"/>
      <c r="O393" s="4"/>
      <c r="P393" s="4"/>
      <c r="Q393" s="4"/>
      <c r="R393" s="4"/>
    </row>
    <row r="394" spans="1:33" ht="30" customHeight="1" x14ac:dyDescent="0.25">
      <c r="A394" s="104" t="s">
        <v>856</v>
      </c>
      <c r="B394" s="105"/>
      <c r="C394" s="106"/>
      <c r="D394" s="6">
        <v>17</v>
      </c>
      <c r="E394" s="6">
        <v>17</v>
      </c>
      <c r="F394" s="6">
        <v>17</v>
      </c>
      <c r="G394" s="6">
        <v>13</v>
      </c>
      <c r="H394" s="6">
        <v>17</v>
      </c>
      <c r="I394" s="29">
        <f>D394+E394+F394+G394+H394</f>
        <v>81</v>
      </c>
      <c r="J394" s="7">
        <f>(I394/81)*100</f>
        <v>100</v>
      </c>
      <c r="K394" s="29">
        <v>49</v>
      </c>
      <c r="L394" s="29">
        <f>I394+K394</f>
        <v>130</v>
      </c>
      <c r="M394" s="7">
        <f>(L394/130)*100</f>
        <v>100</v>
      </c>
      <c r="N394" s="4"/>
      <c r="O394" s="4"/>
      <c r="P394" s="4"/>
      <c r="Q394" s="4"/>
      <c r="R394" s="4"/>
    </row>
    <row r="395" spans="1:33" ht="18.399999999999999" customHeight="1" x14ac:dyDescent="0.25">
      <c r="A395" s="8">
        <v>1</v>
      </c>
      <c r="B395" s="25" t="s">
        <v>151</v>
      </c>
      <c r="C395" s="20" t="s">
        <v>152</v>
      </c>
      <c r="D395" s="11">
        <v>15</v>
      </c>
      <c r="E395" s="10">
        <v>15</v>
      </c>
      <c r="F395" s="11">
        <v>14</v>
      </c>
      <c r="G395" s="11">
        <v>10</v>
      </c>
      <c r="H395" s="11">
        <v>14</v>
      </c>
      <c r="I395" s="29">
        <f t="shared" ref="I395:I459" si="40">D395+E395+F395+G395+H395</f>
        <v>68</v>
      </c>
      <c r="J395" s="7">
        <f t="shared" ref="J395:J459" si="41">(I395/81)*100</f>
        <v>83.950617283950606</v>
      </c>
      <c r="K395" s="29">
        <v>26</v>
      </c>
      <c r="L395" s="29">
        <f t="shared" ref="L395:L459" si="42">I395+K395</f>
        <v>94</v>
      </c>
      <c r="M395" s="7">
        <f t="shared" ref="M395:M459" si="43">(L395/130)*100</f>
        <v>72.307692307692307</v>
      </c>
      <c r="N395" s="46"/>
      <c r="O395" s="46"/>
      <c r="P395" s="46"/>
      <c r="Q395" s="46"/>
      <c r="R395" s="46"/>
    </row>
    <row r="396" spans="1:33" ht="18.399999999999999" customHeight="1" x14ac:dyDescent="0.25">
      <c r="A396" s="8">
        <v>2</v>
      </c>
      <c r="B396" s="25" t="s">
        <v>153</v>
      </c>
      <c r="C396" s="20" t="s">
        <v>154</v>
      </c>
      <c r="D396" s="11">
        <v>10</v>
      </c>
      <c r="E396" s="10">
        <v>12</v>
      </c>
      <c r="F396" s="11">
        <v>11</v>
      </c>
      <c r="G396" s="11">
        <v>7</v>
      </c>
      <c r="H396" s="11">
        <v>12</v>
      </c>
      <c r="I396" s="29">
        <f t="shared" si="40"/>
        <v>52</v>
      </c>
      <c r="J396" s="7">
        <f t="shared" si="41"/>
        <v>64.197530864197532</v>
      </c>
      <c r="K396" s="29">
        <v>19</v>
      </c>
      <c r="L396" s="29">
        <f t="shared" si="42"/>
        <v>71</v>
      </c>
      <c r="M396" s="7">
        <f t="shared" si="43"/>
        <v>54.615384615384613</v>
      </c>
      <c r="N396" s="4"/>
      <c r="O396" s="4"/>
      <c r="P396" s="4"/>
      <c r="Q396" s="4"/>
      <c r="R396" s="4"/>
    </row>
    <row r="397" spans="1:33" ht="18.399999999999999" customHeight="1" x14ac:dyDescent="0.25">
      <c r="A397" s="8">
        <v>3</v>
      </c>
      <c r="B397" s="25" t="s">
        <v>155</v>
      </c>
      <c r="C397" s="20" t="s">
        <v>156</v>
      </c>
      <c r="D397" s="11">
        <v>15</v>
      </c>
      <c r="E397" s="10">
        <v>16</v>
      </c>
      <c r="F397" s="11">
        <v>15</v>
      </c>
      <c r="G397" s="11">
        <v>11</v>
      </c>
      <c r="H397" s="11">
        <v>15</v>
      </c>
      <c r="I397" s="29">
        <f t="shared" si="40"/>
        <v>72</v>
      </c>
      <c r="J397" s="7">
        <f t="shared" si="41"/>
        <v>88.888888888888886</v>
      </c>
      <c r="K397" s="29">
        <v>7</v>
      </c>
      <c r="L397" s="29">
        <f t="shared" si="42"/>
        <v>79</v>
      </c>
      <c r="M397" s="7">
        <f t="shared" si="43"/>
        <v>60.769230769230766</v>
      </c>
      <c r="N397" s="4"/>
      <c r="O397" s="4"/>
      <c r="P397" s="4"/>
      <c r="Q397" s="4"/>
      <c r="R397" s="4"/>
    </row>
    <row r="398" spans="1:33" ht="18.399999999999999" customHeight="1" x14ac:dyDescent="0.25">
      <c r="A398" s="8">
        <v>4</v>
      </c>
      <c r="B398" s="25" t="s">
        <v>157</v>
      </c>
      <c r="C398" s="20" t="s">
        <v>158</v>
      </c>
      <c r="D398" s="11">
        <v>15</v>
      </c>
      <c r="E398" s="10">
        <v>16</v>
      </c>
      <c r="F398" s="11">
        <v>15</v>
      </c>
      <c r="G398" s="11">
        <v>12</v>
      </c>
      <c r="H398" s="11">
        <v>14</v>
      </c>
      <c r="I398" s="29">
        <f t="shared" si="40"/>
        <v>72</v>
      </c>
      <c r="J398" s="7">
        <f t="shared" si="41"/>
        <v>88.888888888888886</v>
      </c>
      <c r="K398" s="29">
        <v>47</v>
      </c>
      <c r="L398" s="29">
        <f t="shared" si="42"/>
        <v>119</v>
      </c>
      <c r="M398" s="7">
        <f t="shared" si="43"/>
        <v>91.538461538461533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33" ht="18.399999999999999" customHeight="1" x14ac:dyDescent="0.25">
      <c r="A399" s="8">
        <v>5</v>
      </c>
      <c r="B399" s="25" t="s">
        <v>159</v>
      </c>
      <c r="C399" s="20" t="s">
        <v>160</v>
      </c>
      <c r="D399" s="11">
        <v>15</v>
      </c>
      <c r="E399" s="10">
        <v>16</v>
      </c>
      <c r="F399" s="11">
        <v>16</v>
      </c>
      <c r="G399" s="11">
        <v>11</v>
      </c>
      <c r="H399" s="11">
        <v>15</v>
      </c>
      <c r="I399" s="29">
        <f t="shared" si="40"/>
        <v>73</v>
      </c>
      <c r="J399" s="7">
        <f t="shared" si="41"/>
        <v>90.123456790123456</v>
      </c>
      <c r="K399" s="29">
        <v>40</v>
      </c>
      <c r="L399" s="29">
        <f t="shared" si="42"/>
        <v>113</v>
      </c>
      <c r="M399" s="7">
        <f t="shared" si="43"/>
        <v>86.92307692307692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ht="18.399999999999999" customHeight="1" x14ac:dyDescent="0.25">
      <c r="A400" s="8">
        <v>6</v>
      </c>
      <c r="B400" s="25" t="s">
        <v>161</v>
      </c>
      <c r="C400" s="20" t="s">
        <v>162</v>
      </c>
      <c r="D400" s="11">
        <v>16</v>
      </c>
      <c r="E400" s="10">
        <v>17</v>
      </c>
      <c r="F400" s="11">
        <v>15</v>
      </c>
      <c r="G400" s="11">
        <v>12</v>
      </c>
      <c r="H400" s="11">
        <v>14</v>
      </c>
      <c r="I400" s="29">
        <f t="shared" si="40"/>
        <v>74</v>
      </c>
      <c r="J400" s="7">
        <f t="shared" si="41"/>
        <v>91.358024691358025</v>
      </c>
      <c r="K400" s="29">
        <v>32</v>
      </c>
      <c r="L400" s="29">
        <f t="shared" si="42"/>
        <v>106</v>
      </c>
      <c r="M400" s="7">
        <f t="shared" si="43"/>
        <v>81.538461538461533</v>
      </c>
      <c r="N400" s="2"/>
      <c r="O400" s="2"/>
      <c r="P400" s="2"/>
      <c r="Q400" s="2"/>
      <c r="R400" s="2"/>
      <c r="S400" s="4"/>
      <c r="T400" s="4"/>
      <c r="U400" s="4"/>
      <c r="V400" s="4"/>
      <c r="W400" s="4"/>
    </row>
    <row r="401" spans="1:33" ht="18.399999999999999" customHeight="1" x14ac:dyDescent="0.25">
      <c r="A401" s="8">
        <v>7</v>
      </c>
      <c r="B401" s="25" t="s">
        <v>163</v>
      </c>
      <c r="C401" s="20" t="s">
        <v>164</v>
      </c>
      <c r="D401" s="11">
        <v>0</v>
      </c>
      <c r="E401" s="10">
        <v>0</v>
      </c>
      <c r="F401" s="11">
        <v>0</v>
      </c>
      <c r="G401" s="11">
        <v>0</v>
      </c>
      <c r="H401" s="11">
        <v>0</v>
      </c>
      <c r="I401" s="29">
        <f t="shared" si="40"/>
        <v>0</v>
      </c>
      <c r="J401" s="7">
        <f t="shared" si="41"/>
        <v>0</v>
      </c>
      <c r="K401" s="29">
        <v>0</v>
      </c>
      <c r="L401" s="29">
        <f t="shared" si="42"/>
        <v>0</v>
      </c>
      <c r="M401" s="7">
        <f t="shared" si="43"/>
        <v>0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ht="18.399999999999999" customHeight="1" x14ac:dyDescent="0.25">
      <c r="A402" s="8">
        <v>8</v>
      </c>
      <c r="B402" s="25" t="s">
        <v>165</v>
      </c>
      <c r="C402" s="20" t="s">
        <v>166</v>
      </c>
      <c r="D402" s="11">
        <v>11</v>
      </c>
      <c r="E402" s="10">
        <v>10</v>
      </c>
      <c r="F402" s="11">
        <v>9</v>
      </c>
      <c r="G402" s="11">
        <v>7</v>
      </c>
      <c r="H402" s="11">
        <v>10</v>
      </c>
      <c r="I402" s="29">
        <f t="shared" si="40"/>
        <v>47</v>
      </c>
      <c r="J402" s="7">
        <f t="shared" si="41"/>
        <v>58.024691358024697</v>
      </c>
      <c r="K402" s="29">
        <v>34</v>
      </c>
      <c r="L402" s="29">
        <f t="shared" si="42"/>
        <v>81</v>
      </c>
      <c r="M402" s="7">
        <f t="shared" si="43"/>
        <v>62.307692307692307</v>
      </c>
      <c r="N402" s="2"/>
      <c r="O402" s="2"/>
      <c r="P402" s="2"/>
      <c r="Q402" s="2"/>
      <c r="R402" s="2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ht="18.399999999999999" customHeight="1" x14ac:dyDescent="0.25">
      <c r="A403" s="8">
        <v>9</v>
      </c>
      <c r="B403" s="25" t="s">
        <v>167</v>
      </c>
      <c r="C403" s="20" t="s">
        <v>168</v>
      </c>
      <c r="D403" s="11">
        <v>12</v>
      </c>
      <c r="E403" s="10">
        <v>12</v>
      </c>
      <c r="F403" s="11">
        <v>12</v>
      </c>
      <c r="G403" s="11">
        <v>9</v>
      </c>
      <c r="H403" s="11">
        <v>11</v>
      </c>
      <c r="I403" s="29">
        <f t="shared" si="40"/>
        <v>56</v>
      </c>
      <c r="J403" s="7">
        <f t="shared" si="41"/>
        <v>69.135802469135797</v>
      </c>
      <c r="K403" s="29">
        <v>26</v>
      </c>
      <c r="L403" s="29">
        <f t="shared" si="42"/>
        <v>82</v>
      </c>
      <c r="M403" s="7">
        <f t="shared" si="43"/>
        <v>63.076923076923073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s="47" customFormat="1" ht="18.399999999999999" customHeight="1" x14ac:dyDescent="0.25">
      <c r="A404" s="8">
        <v>10</v>
      </c>
      <c r="B404" s="25" t="s">
        <v>169</v>
      </c>
      <c r="C404" s="20" t="s">
        <v>170</v>
      </c>
      <c r="D404" s="11">
        <v>16</v>
      </c>
      <c r="E404" s="10">
        <v>17</v>
      </c>
      <c r="F404" s="11">
        <v>16</v>
      </c>
      <c r="G404" s="11">
        <v>12</v>
      </c>
      <c r="H404" s="11">
        <v>16</v>
      </c>
      <c r="I404" s="29">
        <f t="shared" si="40"/>
        <v>77</v>
      </c>
      <c r="J404" s="7">
        <f t="shared" si="41"/>
        <v>95.061728395061735</v>
      </c>
      <c r="K404" s="29">
        <v>21</v>
      </c>
      <c r="L404" s="29">
        <f t="shared" si="42"/>
        <v>98</v>
      </c>
      <c r="M404" s="7">
        <f t="shared" si="43"/>
        <v>75.384615384615387</v>
      </c>
      <c r="N404" s="4"/>
      <c r="O404" s="4"/>
      <c r="P404" s="4"/>
      <c r="Q404" s="4"/>
      <c r="R404" s="4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</row>
    <row r="405" spans="1:33" ht="18.399999999999999" customHeight="1" x14ac:dyDescent="0.25">
      <c r="A405" s="8">
        <v>11</v>
      </c>
      <c r="B405" s="25" t="s">
        <v>171</v>
      </c>
      <c r="C405" s="20" t="s">
        <v>172</v>
      </c>
      <c r="D405" s="11">
        <v>13</v>
      </c>
      <c r="E405" s="10">
        <v>13</v>
      </c>
      <c r="F405" s="11">
        <v>10</v>
      </c>
      <c r="G405" s="11">
        <v>9</v>
      </c>
      <c r="H405" s="11">
        <v>10</v>
      </c>
      <c r="I405" s="29">
        <f t="shared" si="40"/>
        <v>55</v>
      </c>
      <c r="J405" s="7">
        <f t="shared" si="41"/>
        <v>67.901234567901241</v>
      </c>
      <c r="K405" s="29">
        <v>25</v>
      </c>
      <c r="L405" s="29">
        <f t="shared" si="42"/>
        <v>80</v>
      </c>
      <c r="M405" s="7">
        <f t="shared" si="43"/>
        <v>61.53846153846154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ht="18.399999999999999" customHeight="1" x14ac:dyDescent="0.25">
      <c r="A406" s="8">
        <v>12</v>
      </c>
      <c r="B406" s="25" t="s">
        <v>173</v>
      </c>
      <c r="C406" s="20" t="s">
        <v>174</v>
      </c>
      <c r="D406" s="11">
        <v>14</v>
      </c>
      <c r="E406" s="10">
        <v>12</v>
      </c>
      <c r="F406" s="11">
        <v>14</v>
      </c>
      <c r="G406" s="11">
        <v>9</v>
      </c>
      <c r="H406" s="11">
        <v>15</v>
      </c>
      <c r="I406" s="29">
        <f t="shared" si="40"/>
        <v>64</v>
      </c>
      <c r="J406" s="7">
        <f t="shared" si="41"/>
        <v>79.012345679012341</v>
      </c>
      <c r="K406" s="29">
        <v>22</v>
      </c>
      <c r="L406" s="29">
        <f t="shared" si="42"/>
        <v>86</v>
      </c>
      <c r="M406" s="7">
        <f t="shared" si="43"/>
        <v>66.153846153846146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ht="18.399999999999999" customHeight="1" x14ac:dyDescent="0.25">
      <c r="A407" s="8">
        <v>13</v>
      </c>
      <c r="B407" s="25" t="s">
        <v>175</v>
      </c>
      <c r="C407" s="20" t="s">
        <v>176</v>
      </c>
      <c r="D407" s="11">
        <v>6</v>
      </c>
      <c r="E407" s="10">
        <v>7</v>
      </c>
      <c r="F407" s="11">
        <v>5</v>
      </c>
      <c r="G407" s="11">
        <v>5</v>
      </c>
      <c r="H407" s="11">
        <v>10</v>
      </c>
      <c r="I407" s="29">
        <f t="shared" si="40"/>
        <v>33</v>
      </c>
      <c r="J407" s="7">
        <f t="shared" si="41"/>
        <v>40.74074074074074</v>
      </c>
      <c r="K407" s="29">
        <v>11</v>
      </c>
      <c r="L407" s="29">
        <f t="shared" si="42"/>
        <v>44</v>
      </c>
      <c r="M407" s="7">
        <f t="shared" si="43"/>
        <v>33.846153846153847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ht="18.399999999999999" customHeight="1" x14ac:dyDescent="0.25">
      <c r="A408" s="8">
        <v>14</v>
      </c>
      <c r="B408" s="25" t="s">
        <v>177</v>
      </c>
      <c r="C408" s="20" t="s">
        <v>178</v>
      </c>
      <c r="D408" s="11">
        <v>17</v>
      </c>
      <c r="E408" s="10">
        <v>16</v>
      </c>
      <c r="F408" s="11">
        <v>16</v>
      </c>
      <c r="G408" s="11">
        <v>12</v>
      </c>
      <c r="H408" s="11">
        <v>15</v>
      </c>
      <c r="I408" s="29">
        <f t="shared" si="40"/>
        <v>76</v>
      </c>
      <c r="J408" s="7">
        <f t="shared" si="41"/>
        <v>93.827160493827151</v>
      </c>
      <c r="K408" s="29">
        <v>35</v>
      </c>
      <c r="L408" s="29">
        <f t="shared" si="42"/>
        <v>111</v>
      </c>
      <c r="M408" s="7">
        <f t="shared" si="43"/>
        <v>85.384615384615387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s="48" customFormat="1" ht="18.399999999999999" customHeight="1" x14ac:dyDescent="0.25">
      <c r="A409" s="8">
        <v>15</v>
      </c>
      <c r="B409" s="25" t="s">
        <v>179</v>
      </c>
      <c r="C409" s="20" t="s">
        <v>180</v>
      </c>
      <c r="D409" s="11">
        <v>13</v>
      </c>
      <c r="E409" s="10">
        <v>14</v>
      </c>
      <c r="F409" s="11">
        <v>13</v>
      </c>
      <c r="G409" s="11">
        <v>10</v>
      </c>
      <c r="H409" s="11">
        <v>15</v>
      </c>
      <c r="I409" s="29">
        <f t="shared" si="40"/>
        <v>65</v>
      </c>
      <c r="J409" s="7">
        <f t="shared" si="41"/>
        <v>80.246913580246911</v>
      </c>
      <c r="K409" s="29">
        <v>32</v>
      </c>
      <c r="L409" s="29">
        <f t="shared" si="42"/>
        <v>97</v>
      </c>
      <c r="M409" s="7">
        <f t="shared" si="43"/>
        <v>74.615384615384613</v>
      </c>
      <c r="N409" s="4"/>
      <c r="O409" s="4"/>
      <c r="P409" s="4"/>
      <c r="Q409" s="4"/>
      <c r="R409" s="4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1:33" ht="18.399999999999999" customHeight="1" x14ac:dyDescent="0.25">
      <c r="A410" s="8">
        <v>16</v>
      </c>
      <c r="B410" s="25" t="s">
        <v>181</v>
      </c>
      <c r="C410" s="20" t="s">
        <v>182</v>
      </c>
      <c r="D410" s="11">
        <v>13</v>
      </c>
      <c r="E410" s="10">
        <v>13</v>
      </c>
      <c r="F410" s="11">
        <v>12</v>
      </c>
      <c r="G410" s="11">
        <v>8</v>
      </c>
      <c r="H410" s="11">
        <v>12</v>
      </c>
      <c r="I410" s="29">
        <f t="shared" si="40"/>
        <v>58</v>
      </c>
      <c r="J410" s="7">
        <f t="shared" si="41"/>
        <v>71.604938271604937</v>
      </c>
      <c r="K410" s="29">
        <v>46</v>
      </c>
      <c r="L410" s="29">
        <f t="shared" si="42"/>
        <v>104</v>
      </c>
      <c r="M410" s="7">
        <f t="shared" si="43"/>
        <v>80</v>
      </c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s="48" customFormat="1" ht="18.399999999999999" customHeight="1" x14ac:dyDescent="0.25">
      <c r="A411" s="8">
        <v>17</v>
      </c>
      <c r="B411" s="25" t="s">
        <v>183</v>
      </c>
      <c r="C411" s="20" t="s">
        <v>184</v>
      </c>
      <c r="D411" s="11">
        <v>13</v>
      </c>
      <c r="E411" s="10">
        <v>15</v>
      </c>
      <c r="F411" s="11">
        <v>13</v>
      </c>
      <c r="G411" s="11">
        <v>10</v>
      </c>
      <c r="H411" s="11">
        <v>15</v>
      </c>
      <c r="I411" s="29">
        <f t="shared" si="40"/>
        <v>66</v>
      </c>
      <c r="J411" s="7">
        <f t="shared" si="41"/>
        <v>81.481481481481481</v>
      </c>
      <c r="K411" s="29">
        <v>28</v>
      </c>
      <c r="L411" s="29">
        <f t="shared" si="42"/>
        <v>94</v>
      </c>
      <c r="M411" s="7">
        <f t="shared" si="43"/>
        <v>72.307692307692307</v>
      </c>
      <c r="N411" s="4"/>
      <c r="O411" s="4"/>
      <c r="P411" s="4"/>
      <c r="Q411" s="4"/>
      <c r="R411" s="4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1:33" ht="18.399999999999999" customHeight="1" x14ac:dyDescent="0.25">
      <c r="A412" s="8">
        <v>18</v>
      </c>
      <c r="B412" s="25" t="s">
        <v>185</v>
      </c>
      <c r="C412" s="20" t="s">
        <v>186</v>
      </c>
      <c r="D412" s="11">
        <v>14</v>
      </c>
      <c r="E412" s="10">
        <v>15</v>
      </c>
      <c r="F412" s="11">
        <v>14</v>
      </c>
      <c r="G412" s="11">
        <v>10</v>
      </c>
      <c r="H412" s="11">
        <v>16</v>
      </c>
      <c r="I412" s="29">
        <f t="shared" si="40"/>
        <v>69</v>
      </c>
      <c r="J412" s="7">
        <f t="shared" si="41"/>
        <v>85.18518518518519</v>
      </c>
      <c r="K412" s="29">
        <v>42</v>
      </c>
      <c r="L412" s="29">
        <f t="shared" si="42"/>
        <v>111</v>
      </c>
      <c r="M412" s="7">
        <f t="shared" si="43"/>
        <v>85.384615384615387</v>
      </c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ht="18.399999999999999" customHeight="1" x14ac:dyDescent="0.25">
      <c r="A413" s="8">
        <v>19</v>
      </c>
      <c r="B413" s="25" t="s">
        <v>187</v>
      </c>
      <c r="C413" s="20" t="s">
        <v>188</v>
      </c>
      <c r="D413" s="11">
        <v>13</v>
      </c>
      <c r="E413" s="10">
        <v>14</v>
      </c>
      <c r="F413" s="11">
        <v>15</v>
      </c>
      <c r="G413" s="11">
        <v>9</v>
      </c>
      <c r="H413" s="11">
        <v>14</v>
      </c>
      <c r="I413" s="29">
        <f t="shared" si="40"/>
        <v>65</v>
      </c>
      <c r="J413" s="7">
        <f t="shared" si="41"/>
        <v>80.246913580246911</v>
      </c>
      <c r="K413" s="29">
        <v>37</v>
      </c>
      <c r="L413" s="29">
        <f t="shared" si="42"/>
        <v>102</v>
      </c>
      <c r="M413" s="7">
        <f t="shared" si="43"/>
        <v>78.461538461538467</v>
      </c>
      <c r="N413" s="2"/>
      <c r="O413" s="2"/>
      <c r="P413" s="2"/>
      <c r="Q413" s="2"/>
      <c r="R413" s="2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ht="18.399999999999999" customHeight="1" x14ac:dyDescent="0.25">
      <c r="A414" s="8">
        <v>20</v>
      </c>
      <c r="B414" s="25" t="s">
        <v>189</v>
      </c>
      <c r="C414" s="20" t="s">
        <v>190</v>
      </c>
      <c r="D414" s="11">
        <v>16</v>
      </c>
      <c r="E414" s="10">
        <v>15</v>
      </c>
      <c r="F414" s="11">
        <v>15</v>
      </c>
      <c r="G414" s="11">
        <v>11</v>
      </c>
      <c r="H414" s="11">
        <v>13</v>
      </c>
      <c r="I414" s="29">
        <f t="shared" si="40"/>
        <v>70</v>
      </c>
      <c r="J414" s="7">
        <f t="shared" si="41"/>
        <v>86.419753086419746</v>
      </c>
      <c r="K414" s="29">
        <v>31</v>
      </c>
      <c r="L414" s="29">
        <f t="shared" si="42"/>
        <v>101</v>
      </c>
      <c r="M414" s="7">
        <f t="shared" si="43"/>
        <v>77.692307692307693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ht="18.399999999999999" customHeight="1" x14ac:dyDescent="0.25">
      <c r="A415" s="8">
        <v>21</v>
      </c>
      <c r="B415" s="25" t="s">
        <v>191</v>
      </c>
      <c r="C415" s="20" t="s">
        <v>192</v>
      </c>
      <c r="D415" s="11">
        <v>14</v>
      </c>
      <c r="E415" s="10">
        <v>15</v>
      </c>
      <c r="F415" s="11">
        <v>14</v>
      </c>
      <c r="G415" s="11">
        <v>12</v>
      </c>
      <c r="H415" s="11">
        <v>17</v>
      </c>
      <c r="I415" s="29">
        <f t="shared" si="40"/>
        <v>72</v>
      </c>
      <c r="J415" s="7">
        <f t="shared" si="41"/>
        <v>88.888888888888886</v>
      </c>
      <c r="K415" s="29">
        <v>27</v>
      </c>
      <c r="L415" s="29">
        <f t="shared" si="42"/>
        <v>99</v>
      </c>
      <c r="M415" s="7">
        <f t="shared" si="43"/>
        <v>76.153846153846146</v>
      </c>
      <c r="N415" s="2"/>
      <c r="O415" s="2"/>
      <c r="P415" s="2"/>
      <c r="Q415" s="2"/>
      <c r="R415" s="2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ht="18.399999999999999" customHeight="1" x14ac:dyDescent="0.25">
      <c r="A416" s="8">
        <v>22</v>
      </c>
      <c r="B416" s="25" t="s">
        <v>193</v>
      </c>
      <c r="C416" s="20" t="s">
        <v>194</v>
      </c>
      <c r="D416" s="11">
        <v>16</v>
      </c>
      <c r="E416" s="10">
        <v>16</v>
      </c>
      <c r="F416" s="11">
        <v>14</v>
      </c>
      <c r="G416" s="11">
        <v>10</v>
      </c>
      <c r="H416" s="11">
        <v>12</v>
      </c>
      <c r="I416" s="29">
        <f t="shared" si="40"/>
        <v>68</v>
      </c>
      <c r="J416" s="7">
        <f t="shared" si="41"/>
        <v>83.950617283950606</v>
      </c>
      <c r="K416" s="29">
        <v>26</v>
      </c>
      <c r="L416" s="29">
        <f t="shared" si="42"/>
        <v>94</v>
      </c>
      <c r="M416" s="7">
        <f t="shared" si="43"/>
        <v>72.307692307692307</v>
      </c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ht="18.399999999999999" customHeight="1" x14ac:dyDescent="0.25">
      <c r="A417" s="8">
        <v>23</v>
      </c>
      <c r="B417" s="25" t="s">
        <v>195</v>
      </c>
      <c r="C417" s="20" t="s">
        <v>196</v>
      </c>
      <c r="D417" s="11">
        <v>16</v>
      </c>
      <c r="E417" s="10">
        <v>17</v>
      </c>
      <c r="F417" s="11">
        <v>16</v>
      </c>
      <c r="G417" s="11">
        <v>12</v>
      </c>
      <c r="H417" s="11">
        <v>16</v>
      </c>
      <c r="I417" s="29">
        <f t="shared" si="40"/>
        <v>77</v>
      </c>
      <c r="J417" s="7">
        <f t="shared" si="41"/>
        <v>95.061728395061735</v>
      </c>
      <c r="K417" s="29">
        <v>49</v>
      </c>
      <c r="L417" s="29">
        <f t="shared" si="42"/>
        <v>126</v>
      </c>
      <c r="M417" s="7">
        <f t="shared" si="43"/>
        <v>96.92307692307692</v>
      </c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ht="18.399999999999999" customHeight="1" x14ac:dyDescent="0.25">
      <c r="A418" s="8">
        <v>24</v>
      </c>
      <c r="B418" s="25" t="s">
        <v>197</v>
      </c>
      <c r="C418" s="20" t="s">
        <v>198</v>
      </c>
      <c r="D418" s="11">
        <v>16</v>
      </c>
      <c r="E418" s="10">
        <v>14</v>
      </c>
      <c r="F418" s="11">
        <v>14</v>
      </c>
      <c r="G418" s="11">
        <v>11</v>
      </c>
      <c r="H418" s="11">
        <v>14</v>
      </c>
      <c r="I418" s="29">
        <f t="shared" si="40"/>
        <v>69</v>
      </c>
      <c r="J418" s="7">
        <f t="shared" si="41"/>
        <v>85.18518518518519</v>
      </c>
      <c r="K418" s="29">
        <v>38</v>
      </c>
      <c r="L418" s="29">
        <f t="shared" si="42"/>
        <v>107</v>
      </c>
      <c r="M418" s="7">
        <f t="shared" si="43"/>
        <v>82.307692307692307</v>
      </c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ht="18.399999999999999" customHeight="1" x14ac:dyDescent="0.25">
      <c r="A419" s="8">
        <v>25</v>
      </c>
      <c r="B419" s="25" t="s">
        <v>199</v>
      </c>
      <c r="C419" s="20" t="s">
        <v>200</v>
      </c>
      <c r="D419" s="11">
        <v>14</v>
      </c>
      <c r="E419" s="10">
        <v>15</v>
      </c>
      <c r="F419" s="11">
        <v>16</v>
      </c>
      <c r="G419" s="11">
        <v>10</v>
      </c>
      <c r="H419" s="11">
        <v>16</v>
      </c>
      <c r="I419" s="29">
        <f t="shared" si="40"/>
        <v>71</v>
      </c>
      <c r="J419" s="7">
        <f t="shared" si="41"/>
        <v>87.654320987654316</v>
      </c>
      <c r="K419" s="29">
        <v>18</v>
      </c>
      <c r="L419" s="29">
        <f t="shared" si="42"/>
        <v>89</v>
      </c>
      <c r="M419" s="7">
        <f t="shared" si="43"/>
        <v>68.461538461538467</v>
      </c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ht="18.399999999999999" customHeight="1" x14ac:dyDescent="0.25">
      <c r="A420" s="8">
        <v>26</v>
      </c>
      <c r="B420" s="25" t="s">
        <v>201</v>
      </c>
      <c r="C420" s="20" t="s">
        <v>202</v>
      </c>
      <c r="D420" s="11">
        <v>15</v>
      </c>
      <c r="E420" s="10">
        <v>16</v>
      </c>
      <c r="F420" s="11">
        <v>14</v>
      </c>
      <c r="G420" s="11">
        <v>12</v>
      </c>
      <c r="H420" s="11">
        <v>13</v>
      </c>
      <c r="I420" s="29">
        <f t="shared" si="40"/>
        <v>70</v>
      </c>
      <c r="J420" s="7">
        <f t="shared" si="41"/>
        <v>86.419753086419746</v>
      </c>
      <c r="K420" s="29">
        <v>27</v>
      </c>
      <c r="L420" s="29">
        <f t="shared" si="42"/>
        <v>97</v>
      </c>
      <c r="M420" s="7">
        <f t="shared" si="43"/>
        <v>74.615384615384613</v>
      </c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ht="18.399999999999999" customHeight="1" x14ac:dyDescent="0.25">
      <c r="A421" s="8">
        <v>27</v>
      </c>
      <c r="B421" s="25" t="s">
        <v>203</v>
      </c>
      <c r="C421" s="20" t="s">
        <v>204</v>
      </c>
      <c r="D421" s="11">
        <v>11</v>
      </c>
      <c r="E421" s="10">
        <v>15</v>
      </c>
      <c r="F421" s="11">
        <v>11</v>
      </c>
      <c r="G421" s="11">
        <v>10</v>
      </c>
      <c r="H421" s="11">
        <v>13</v>
      </c>
      <c r="I421" s="29">
        <f t="shared" si="40"/>
        <v>60</v>
      </c>
      <c r="J421" s="7">
        <f t="shared" si="41"/>
        <v>74.074074074074076</v>
      </c>
      <c r="K421" s="29">
        <v>30</v>
      </c>
      <c r="L421" s="29">
        <f t="shared" si="42"/>
        <v>90</v>
      </c>
      <c r="M421" s="7">
        <f t="shared" si="43"/>
        <v>69.230769230769226</v>
      </c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s="3" customFormat="1" ht="18.399999999999999" customHeight="1" x14ac:dyDescent="0.25">
      <c r="A422" s="8">
        <v>28</v>
      </c>
      <c r="B422" s="25" t="s">
        <v>206</v>
      </c>
      <c r="C422" s="20" t="s">
        <v>207</v>
      </c>
      <c r="D422" s="11">
        <v>16</v>
      </c>
      <c r="E422" s="10">
        <v>16</v>
      </c>
      <c r="F422" s="11">
        <v>16</v>
      </c>
      <c r="G422" s="11">
        <v>11</v>
      </c>
      <c r="H422" s="11">
        <v>16</v>
      </c>
      <c r="I422" s="29">
        <f t="shared" si="40"/>
        <v>75</v>
      </c>
      <c r="J422" s="7">
        <f t="shared" si="41"/>
        <v>92.592592592592595</v>
      </c>
      <c r="K422" s="29">
        <v>28</v>
      </c>
      <c r="L422" s="29">
        <f t="shared" si="42"/>
        <v>103</v>
      </c>
      <c r="M422" s="7">
        <f t="shared" si="43"/>
        <v>79.230769230769226</v>
      </c>
      <c r="N422" s="4"/>
      <c r="O422" s="4"/>
      <c r="P422" s="4"/>
      <c r="Q422" s="4"/>
      <c r="R422" s="4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1:33" ht="18.399999999999999" customHeight="1" x14ac:dyDescent="0.25">
      <c r="A423" s="8">
        <v>29</v>
      </c>
      <c r="B423" s="25" t="s">
        <v>208</v>
      </c>
      <c r="C423" s="20" t="s">
        <v>209</v>
      </c>
      <c r="D423" s="11">
        <v>17</v>
      </c>
      <c r="E423" s="10">
        <v>17</v>
      </c>
      <c r="F423" s="11">
        <v>17</v>
      </c>
      <c r="G423" s="11">
        <v>13</v>
      </c>
      <c r="H423" s="11">
        <v>17</v>
      </c>
      <c r="I423" s="29">
        <f t="shared" si="40"/>
        <v>81</v>
      </c>
      <c r="J423" s="7">
        <f t="shared" si="41"/>
        <v>100</v>
      </c>
      <c r="K423" s="29">
        <v>29</v>
      </c>
      <c r="L423" s="29">
        <f t="shared" si="42"/>
        <v>110</v>
      </c>
      <c r="M423" s="7">
        <f t="shared" si="43"/>
        <v>84.615384615384613</v>
      </c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s="3" customFormat="1" ht="18.399999999999999" customHeight="1" x14ac:dyDescent="0.25">
      <c r="A424" s="8">
        <v>30</v>
      </c>
      <c r="B424" s="25" t="s">
        <v>210</v>
      </c>
      <c r="C424" s="20" t="s">
        <v>211</v>
      </c>
      <c r="D424" s="11">
        <v>13</v>
      </c>
      <c r="E424" s="10">
        <v>12</v>
      </c>
      <c r="F424" s="11">
        <v>12</v>
      </c>
      <c r="G424" s="11">
        <v>9</v>
      </c>
      <c r="H424" s="11">
        <v>13</v>
      </c>
      <c r="I424" s="29">
        <f t="shared" si="40"/>
        <v>59</v>
      </c>
      <c r="J424" s="7">
        <f t="shared" si="41"/>
        <v>72.839506172839506</v>
      </c>
      <c r="K424" s="29">
        <v>43</v>
      </c>
      <c r="L424" s="29">
        <f t="shared" si="42"/>
        <v>102</v>
      </c>
      <c r="M424" s="7">
        <f t="shared" si="43"/>
        <v>78.461538461538467</v>
      </c>
      <c r="N424" s="4"/>
      <c r="O424" s="4"/>
      <c r="P424" s="4"/>
      <c r="Q424" s="4"/>
      <c r="R424" s="4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1:33" s="3" customFormat="1" ht="18.399999999999999" customHeight="1" x14ac:dyDescent="0.25">
      <c r="A425" s="8">
        <v>31</v>
      </c>
      <c r="B425" s="25" t="s">
        <v>212</v>
      </c>
      <c r="C425" s="20" t="s">
        <v>213</v>
      </c>
      <c r="D425" s="11">
        <v>15</v>
      </c>
      <c r="E425" s="10">
        <v>15</v>
      </c>
      <c r="F425" s="11">
        <v>14</v>
      </c>
      <c r="G425" s="11">
        <v>12</v>
      </c>
      <c r="H425" s="11">
        <v>16</v>
      </c>
      <c r="I425" s="29">
        <f t="shared" si="40"/>
        <v>72</v>
      </c>
      <c r="J425" s="7">
        <f t="shared" si="41"/>
        <v>88.888888888888886</v>
      </c>
      <c r="K425" s="29">
        <v>18</v>
      </c>
      <c r="L425" s="29">
        <f t="shared" si="42"/>
        <v>90</v>
      </c>
      <c r="M425" s="7">
        <f t="shared" si="43"/>
        <v>69.230769230769226</v>
      </c>
      <c r="N425" s="4"/>
      <c r="O425" s="4"/>
      <c r="P425" s="4"/>
      <c r="Q425" s="4"/>
      <c r="R425" s="4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1:33" s="3" customFormat="1" ht="18.399999999999999" customHeight="1" x14ac:dyDescent="0.25">
      <c r="A426" s="8">
        <v>32</v>
      </c>
      <c r="B426" s="25" t="s">
        <v>214</v>
      </c>
      <c r="C426" s="20" t="s">
        <v>215</v>
      </c>
      <c r="D426" s="11">
        <v>14</v>
      </c>
      <c r="E426" s="10">
        <v>13</v>
      </c>
      <c r="F426" s="11">
        <v>12</v>
      </c>
      <c r="G426" s="11">
        <v>9</v>
      </c>
      <c r="H426" s="11">
        <v>9</v>
      </c>
      <c r="I426" s="29">
        <f t="shared" si="40"/>
        <v>57</v>
      </c>
      <c r="J426" s="7">
        <f t="shared" si="41"/>
        <v>70.370370370370367</v>
      </c>
      <c r="K426" s="29">
        <v>39</v>
      </c>
      <c r="L426" s="29">
        <f t="shared" si="42"/>
        <v>96</v>
      </c>
      <c r="M426" s="7">
        <f t="shared" si="43"/>
        <v>73.846153846153854</v>
      </c>
      <c r="N426" s="4"/>
      <c r="O426" s="4"/>
      <c r="P426" s="4"/>
      <c r="Q426" s="4"/>
      <c r="R426" s="4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1:33" s="3" customFormat="1" ht="18.399999999999999" customHeight="1" x14ac:dyDescent="0.25">
      <c r="A427" s="8">
        <v>33</v>
      </c>
      <c r="B427" s="25" t="s">
        <v>216</v>
      </c>
      <c r="C427" s="20" t="s">
        <v>217</v>
      </c>
      <c r="D427" s="11">
        <v>14</v>
      </c>
      <c r="E427" s="10">
        <v>13</v>
      </c>
      <c r="F427" s="11">
        <v>12</v>
      </c>
      <c r="G427" s="11">
        <v>10</v>
      </c>
      <c r="H427" s="11">
        <v>10</v>
      </c>
      <c r="I427" s="29">
        <f t="shared" si="40"/>
        <v>59</v>
      </c>
      <c r="J427" s="7">
        <f t="shared" si="41"/>
        <v>72.839506172839506</v>
      </c>
      <c r="K427" s="29">
        <v>31</v>
      </c>
      <c r="L427" s="29">
        <f t="shared" si="42"/>
        <v>90</v>
      </c>
      <c r="M427" s="7">
        <f t="shared" si="43"/>
        <v>69.230769230769226</v>
      </c>
      <c r="N427" s="4"/>
      <c r="O427" s="4"/>
      <c r="P427" s="4"/>
      <c r="Q427" s="4"/>
      <c r="R427" s="4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1:33" ht="18.399999999999999" customHeight="1" x14ac:dyDescent="0.25">
      <c r="A428" s="8">
        <v>34</v>
      </c>
      <c r="B428" s="25" t="s">
        <v>218</v>
      </c>
      <c r="C428" s="20" t="s">
        <v>219</v>
      </c>
      <c r="D428" s="11">
        <v>13</v>
      </c>
      <c r="E428" s="10">
        <v>15</v>
      </c>
      <c r="F428" s="11">
        <v>10</v>
      </c>
      <c r="G428" s="11">
        <v>9</v>
      </c>
      <c r="H428" s="11">
        <v>11</v>
      </c>
      <c r="I428" s="29">
        <f t="shared" si="40"/>
        <v>58</v>
      </c>
      <c r="J428" s="7">
        <f t="shared" si="41"/>
        <v>71.604938271604937</v>
      </c>
      <c r="K428" s="29">
        <v>47</v>
      </c>
      <c r="L428" s="29">
        <f t="shared" si="42"/>
        <v>105</v>
      </c>
      <c r="M428" s="7">
        <f t="shared" si="43"/>
        <v>80.769230769230774</v>
      </c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ht="18.399999999999999" customHeight="1" x14ac:dyDescent="0.25">
      <c r="A429" s="8">
        <v>35</v>
      </c>
      <c r="B429" s="25" t="s">
        <v>220</v>
      </c>
      <c r="C429" s="20" t="s">
        <v>221</v>
      </c>
      <c r="D429" s="11">
        <v>15</v>
      </c>
      <c r="E429" s="10">
        <v>17</v>
      </c>
      <c r="F429" s="11">
        <v>14</v>
      </c>
      <c r="G429" s="11">
        <v>10</v>
      </c>
      <c r="H429" s="11">
        <v>14</v>
      </c>
      <c r="I429" s="29">
        <f t="shared" si="40"/>
        <v>70</v>
      </c>
      <c r="J429" s="7">
        <f t="shared" si="41"/>
        <v>86.419753086419746</v>
      </c>
      <c r="K429" s="29">
        <v>36</v>
      </c>
      <c r="L429" s="29">
        <f t="shared" si="42"/>
        <v>106</v>
      </c>
      <c r="M429" s="7">
        <f t="shared" si="43"/>
        <v>81.538461538461533</v>
      </c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ht="18.399999999999999" customHeight="1" x14ac:dyDescent="0.25">
      <c r="A430" s="8">
        <v>36</v>
      </c>
      <c r="B430" s="25" t="s">
        <v>222</v>
      </c>
      <c r="C430" s="20" t="s">
        <v>223</v>
      </c>
      <c r="D430" s="11">
        <v>13</v>
      </c>
      <c r="E430" s="10">
        <v>13</v>
      </c>
      <c r="F430" s="11">
        <v>10</v>
      </c>
      <c r="G430" s="11">
        <v>8</v>
      </c>
      <c r="H430" s="11">
        <v>11</v>
      </c>
      <c r="I430" s="29">
        <f t="shared" si="40"/>
        <v>55</v>
      </c>
      <c r="J430" s="7">
        <f t="shared" si="41"/>
        <v>67.901234567901241</v>
      </c>
      <c r="K430" s="29">
        <v>32</v>
      </c>
      <c r="L430" s="29">
        <f t="shared" si="42"/>
        <v>87</v>
      </c>
      <c r="M430" s="7">
        <f t="shared" si="43"/>
        <v>66.92307692307692</v>
      </c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s="17" customFormat="1" ht="30" customHeight="1" x14ac:dyDescent="0.25">
      <c r="A431" s="102" t="s">
        <v>841</v>
      </c>
      <c r="B431" s="102"/>
      <c r="C431" s="102"/>
      <c r="D431" s="103" t="s">
        <v>855</v>
      </c>
      <c r="E431" s="103"/>
      <c r="F431" s="103"/>
      <c r="G431" s="103"/>
      <c r="H431" s="103"/>
      <c r="I431" s="74"/>
      <c r="J431" s="74"/>
      <c r="K431" s="103" t="s">
        <v>835</v>
      </c>
      <c r="L431" s="103"/>
      <c r="M431" s="103"/>
      <c r="N431" s="4"/>
      <c r="O431" s="4"/>
      <c r="P431" s="4"/>
      <c r="Q431" s="4"/>
      <c r="R431" s="4"/>
    </row>
    <row r="432" spans="1:33" ht="23.1" customHeight="1" x14ac:dyDescent="0.25">
      <c r="A432" s="8">
        <v>37</v>
      </c>
      <c r="B432" s="25" t="s">
        <v>224</v>
      </c>
      <c r="C432" s="20" t="s">
        <v>225</v>
      </c>
      <c r="D432" s="11">
        <v>13</v>
      </c>
      <c r="E432" s="10">
        <v>13</v>
      </c>
      <c r="F432" s="11">
        <v>14</v>
      </c>
      <c r="G432" s="11">
        <v>8</v>
      </c>
      <c r="H432" s="11">
        <v>15</v>
      </c>
      <c r="I432" s="29">
        <f t="shared" si="40"/>
        <v>63</v>
      </c>
      <c r="J432" s="7">
        <f t="shared" si="41"/>
        <v>77.777777777777786</v>
      </c>
      <c r="K432" s="29">
        <v>35</v>
      </c>
      <c r="L432" s="29">
        <f t="shared" si="42"/>
        <v>98</v>
      </c>
      <c r="M432" s="7">
        <f t="shared" si="43"/>
        <v>75.384615384615387</v>
      </c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ht="23.1" customHeight="1" x14ac:dyDescent="0.25">
      <c r="A433" s="8">
        <v>38</v>
      </c>
      <c r="B433" s="25" t="s">
        <v>226</v>
      </c>
      <c r="C433" s="20" t="s">
        <v>227</v>
      </c>
      <c r="D433" s="11">
        <v>12</v>
      </c>
      <c r="E433" s="10">
        <v>13</v>
      </c>
      <c r="F433" s="11">
        <v>10</v>
      </c>
      <c r="G433" s="11">
        <v>7</v>
      </c>
      <c r="H433" s="11">
        <v>10</v>
      </c>
      <c r="I433" s="29">
        <f t="shared" si="40"/>
        <v>52</v>
      </c>
      <c r="J433" s="7">
        <f t="shared" si="41"/>
        <v>64.197530864197532</v>
      </c>
      <c r="K433" s="29">
        <v>31</v>
      </c>
      <c r="L433" s="29">
        <f t="shared" si="42"/>
        <v>83</v>
      </c>
      <c r="M433" s="7">
        <f t="shared" si="43"/>
        <v>63.84615384615384</v>
      </c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ht="23.1" customHeight="1" x14ac:dyDescent="0.25">
      <c r="A434" s="8">
        <v>39</v>
      </c>
      <c r="B434" s="25" t="s">
        <v>228</v>
      </c>
      <c r="C434" s="20" t="s">
        <v>229</v>
      </c>
      <c r="D434" s="11">
        <v>8</v>
      </c>
      <c r="E434" s="10">
        <v>10</v>
      </c>
      <c r="F434" s="11">
        <v>10</v>
      </c>
      <c r="G434" s="11">
        <v>4</v>
      </c>
      <c r="H434" s="11">
        <v>10</v>
      </c>
      <c r="I434" s="29">
        <f t="shared" si="40"/>
        <v>42</v>
      </c>
      <c r="J434" s="7">
        <f t="shared" si="41"/>
        <v>51.851851851851848</v>
      </c>
      <c r="K434" s="29">
        <v>33</v>
      </c>
      <c r="L434" s="29">
        <f t="shared" si="42"/>
        <v>75</v>
      </c>
      <c r="M434" s="7">
        <f t="shared" si="43"/>
        <v>57.692307692307686</v>
      </c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ht="23.1" customHeight="1" x14ac:dyDescent="0.25">
      <c r="A435" s="8">
        <v>40</v>
      </c>
      <c r="B435" s="25" t="s">
        <v>230</v>
      </c>
      <c r="C435" s="20" t="s">
        <v>231</v>
      </c>
      <c r="D435" s="11">
        <v>12</v>
      </c>
      <c r="E435" s="10">
        <v>14</v>
      </c>
      <c r="F435" s="11">
        <v>11</v>
      </c>
      <c r="G435" s="11">
        <v>5</v>
      </c>
      <c r="H435" s="11">
        <v>9</v>
      </c>
      <c r="I435" s="29">
        <f t="shared" si="40"/>
        <v>51</v>
      </c>
      <c r="J435" s="7">
        <f t="shared" si="41"/>
        <v>62.962962962962962</v>
      </c>
      <c r="K435" s="29">
        <v>34</v>
      </c>
      <c r="L435" s="29">
        <f t="shared" si="42"/>
        <v>85</v>
      </c>
      <c r="M435" s="7">
        <f t="shared" si="43"/>
        <v>65.384615384615387</v>
      </c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ht="23.1" customHeight="1" x14ac:dyDescent="0.25">
      <c r="A436" s="8">
        <v>41</v>
      </c>
      <c r="B436" s="25" t="s">
        <v>232</v>
      </c>
      <c r="C436" s="20" t="s">
        <v>233</v>
      </c>
      <c r="D436" s="11">
        <v>16</v>
      </c>
      <c r="E436" s="10">
        <v>14</v>
      </c>
      <c r="F436" s="11">
        <v>13</v>
      </c>
      <c r="G436" s="11">
        <v>11</v>
      </c>
      <c r="H436" s="11">
        <v>14</v>
      </c>
      <c r="I436" s="29">
        <f t="shared" si="40"/>
        <v>68</v>
      </c>
      <c r="J436" s="7">
        <f t="shared" si="41"/>
        <v>83.950617283950606</v>
      </c>
      <c r="K436" s="29">
        <v>28</v>
      </c>
      <c r="L436" s="29">
        <f t="shared" si="42"/>
        <v>96</v>
      </c>
      <c r="M436" s="7">
        <f t="shared" si="43"/>
        <v>73.846153846153854</v>
      </c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ht="23.1" customHeight="1" x14ac:dyDescent="0.25">
      <c r="A437" s="8">
        <v>42</v>
      </c>
      <c r="B437" s="25" t="s">
        <v>234</v>
      </c>
      <c r="C437" s="20" t="s">
        <v>235</v>
      </c>
      <c r="D437" s="11">
        <v>7</v>
      </c>
      <c r="E437" s="10">
        <v>8</v>
      </c>
      <c r="F437" s="11">
        <v>5</v>
      </c>
      <c r="G437" s="11">
        <v>5</v>
      </c>
      <c r="H437" s="11">
        <v>4</v>
      </c>
      <c r="I437" s="29">
        <f t="shared" si="40"/>
        <v>29</v>
      </c>
      <c r="J437" s="7">
        <f t="shared" si="41"/>
        <v>35.802469135802468</v>
      </c>
      <c r="K437" s="29">
        <v>28</v>
      </c>
      <c r="L437" s="29">
        <f t="shared" si="42"/>
        <v>57</v>
      </c>
      <c r="M437" s="7">
        <f t="shared" si="43"/>
        <v>43.846153846153847</v>
      </c>
      <c r="N437" s="2"/>
      <c r="O437" s="2"/>
      <c r="P437" s="2"/>
      <c r="Q437" s="2"/>
      <c r="R437" s="2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ht="23.1" customHeight="1" x14ac:dyDescent="0.25">
      <c r="A438" s="8">
        <v>43</v>
      </c>
      <c r="B438" s="25" t="s">
        <v>236</v>
      </c>
      <c r="C438" s="20" t="s">
        <v>237</v>
      </c>
      <c r="D438" s="11">
        <v>13</v>
      </c>
      <c r="E438" s="10">
        <v>12</v>
      </c>
      <c r="F438" s="11">
        <v>13</v>
      </c>
      <c r="G438" s="11">
        <v>9</v>
      </c>
      <c r="H438" s="11">
        <v>13</v>
      </c>
      <c r="I438" s="29">
        <f t="shared" si="40"/>
        <v>60</v>
      </c>
      <c r="J438" s="7">
        <f t="shared" si="41"/>
        <v>74.074074074074076</v>
      </c>
      <c r="K438" s="29">
        <v>40</v>
      </c>
      <c r="L438" s="29">
        <f t="shared" si="42"/>
        <v>100</v>
      </c>
      <c r="M438" s="7">
        <f t="shared" si="43"/>
        <v>76.923076923076934</v>
      </c>
      <c r="N438" s="2"/>
      <c r="O438" s="2"/>
      <c r="P438" s="2"/>
      <c r="Q438" s="2"/>
      <c r="R438" s="2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ht="23.1" customHeight="1" x14ac:dyDescent="0.25">
      <c r="A439" s="8">
        <v>44</v>
      </c>
      <c r="B439" s="25" t="s">
        <v>238</v>
      </c>
      <c r="C439" s="20" t="s">
        <v>239</v>
      </c>
      <c r="D439" s="11">
        <v>15</v>
      </c>
      <c r="E439" s="10">
        <v>12</v>
      </c>
      <c r="F439" s="11">
        <v>15</v>
      </c>
      <c r="G439" s="11">
        <v>11</v>
      </c>
      <c r="H439" s="11">
        <v>13</v>
      </c>
      <c r="I439" s="29">
        <f t="shared" si="40"/>
        <v>66</v>
      </c>
      <c r="J439" s="7">
        <f t="shared" si="41"/>
        <v>81.481481481481481</v>
      </c>
      <c r="K439" s="29">
        <v>28</v>
      </c>
      <c r="L439" s="29">
        <f t="shared" si="42"/>
        <v>94</v>
      </c>
      <c r="M439" s="7">
        <f t="shared" si="43"/>
        <v>72.307692307692307</v>
      </c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ht="23.1" customHeight="1" x14ac:dyDescent="0.25">
      <c r="A440" s="8">
        <v>45</v>
      </c>
      <c r="B440" s="25" t="s">
        <v>240</v>
      </c>
      <c r="C440" s="20" t="s">
        <v>241</v>
      </c>
      <c r="D440" s="11">
        <v>15</v>
      </c>
      <c r="E440" s="10">
        <v>16</v>
      </c>
      <c r="F440" s="11">
        <v>16</v>
      </c>
      <c r="G440" s="11">
        <v>12</v>
      </c>
      <c r="H440" s="11">
        <v>17</v>
      </c>
      <c r="I440" s="29">
        <f t="shared" si="40"/>
        <v>76</v>
      </c>
      <c r="J440" s="7">
        <f t="shared" si="41"/>
        <v>93.827160493827151</v>
      </c>
      <c r="K440" s="29">
        <v>28</v>
      </c>
      <c r="L440" s="29">
        <f t="shared" si="42"/>
        <v>104</v>
      </c>
      <c r="M440" s="7">
        <f t="shared" si="43"/>
        <v>80</v>
      </c>
      <c r="N440" s="2"/>
      <c r="O440" s="2"/>
      <c r="P440" s="2"/>
      <c r="Q440" s="2"/>
      <c r="R440" s="2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ht="23.1" customHeight="1" x14ac:dyDescent="0.25">
      <c r="A441" s="8">
        <v>46</v>
      </c>
      <c r="B441" s="25" t="s">
        <v>242</v>
      </c>
      <c r="C441" s="20" t="s">
        <v>243</v>
      </c>
      <c r="D441" s="11">
        <v>11</v>
      </c>
      <c r="E441" s="10">
        <v>12</v>
      </c>
      <c r="F441" s="11">
        <v>8</v>
      </c>
      <c r="G441" s="11">
        <v>7</v>
      </c>
      <c r="H441" s="11">
        <v>7</v>
      </c>
      <c r="I441" s="29">
        <f t="shared" si="40"/>
        <v>45</v>
      </c>
      <c r="J441" s="7">
        <f t="shared" si="41"/>
        <v>55.555555555555557</v>
      </c>
      <c r="K441" s="29">
        <v>22</v>
      </c>
      <c r="L441" s="29">
        <f t="shared" si="42"/>
        <v>67</v>
      </c>
      <c r="M441" s="7">
        <f t="shared" si="43"/>
        <v>51.538461538461533</v>
      </c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ht="23.1" customHeight="1" x14ac:dyDescent="0.25">
      <c r="A442" s="8">
        <v>47</v>
      </c>
      <c r="B442" s="26" t="s">
        <v>244</v>
      </c>
      <c r="C442" s="20" t="s">
        <v>245</v>
      </c>
      <c r="D442" s="11">
        <v>2</v>
      </c>
      <c r="E442" s="10">
        <v>6</v>
      </c>
      <c r="F442" s="11">
        <v>8</v>
      </c>
      <c r="G442" s="11">
        <v>4</v>
      </c>
      <c r="H442" s="11">
        <v>7</v>
      </c>
      <c r="I442" s="29">
        <f t="shared" si="40"/>
        <v>27</v>
      </c>
      <c r="J442" s="7">
        <f t="shared" si="41"/>
        <v>33.333333333333329</v>
      </c>
      <c r="K442" s="29">
        <v>30</v>
      </c>
      <c r="L442" s="29">
        <f t="shared" si="42"/>
        <v>57</v>
      </c>
      <c r="M442" s="7">
        <f t="shared" si="43"/>
        <v>43.846153846153847</v>
      </c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ht="23.1" customHeight="1" x14ac:dyDescent="0.25">
      <c r="A443" s="8">
        <v>48</v>
      </c>
      <c r="B443" s="25" t="s">
        <v>246</v>
      </c>
      <c r="C443" s="20" t="s">
        <v>247</v>
      </c>
      <c r="D443" s="11">
        <v>17</v>
      </c>
      <c r="E443" s="10">
        <v>15</v>
      </c>
      <c r="F443" s="11">
        <v>16</v>
      </c>
      <c r="G443" s="11">
        <v>11</v>
      </c>
      <c r="H443" s="11">
        <v>15</v>
      </c>
      <c r="I443" s="29">
        <f t="shared" si="40"/>
        <v>74</v>
      </c>
      <c r="J443" s="7">
        <f t="shared" si="41"/>
        <v>91.358024691358025</v>
      </c>
      <c r="K443" s="29">
        <v>24</v>
      </c>
      <c r="L443" s="29">
        <f t="shared" si="42"/>
        <v>98</v>
      </c>
      <c r="M443" s="7">
        <f t="shared" si="43"/>
        <v>75.384615384615387</v>
      </c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ht="23.1" customHeight="1" x14ac:dyDescent="0.25">
      <c r="A444" s="8">
        <v>49</v>
      </c>
      <c r="B444" s="25" t="s">
        <v>248</v>
      </c>
      <c r="C444" s="20" t="s">
        <v>249</v>
      </c>
      <c r="D444" s="11">
        <v>16</v>
      </c>
      <c r="E444" s="10">
        <v>15</v>
      </c>
      <c r="F444" s="11">
        <v>14</v>
      </c>
      <c r="G444" s="11">
        <v>11</v>
      </c>
      <c r="H444" s="11">
        <v>14</v>
      </c>
      <c r="I444" s="29">
        <f t="shared" si="40"/>
        <v>70</v>
      </c>
      <c r="J444" s="7">
        <f t="shared" si="41"/>
        <v>86.419753086419746</v>
      </c>
      <c r="K444" s="29">
        <v>28</v>
      </c>
      <c r="L444" s="29">
        <f t="shared" si="42"/>
        <v>98</v>
      </c>
      <c r="M444" s="7">
        <f t="shared" si="43"/>
        <v>75.384615384615387</v>
      </c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ht="23.1" customHeight="1" x14ac:dyDescent="0.25">
      <c r="A445" s="8">
        <v>50</v>
      </c>
      <c r="B445" s="25" t="s">
        <v>250</v>
      </c>
      <c r="C445" s="20" t="s">
        <v>251</v>
      </c>
      <c r="D445" s="11">
        <v>17</v>
      </c>
      <c r="E445" s="10">
        <v>17</v>
      </c>
      <c r="F445" s="11">
        <v>16</v>
      </c>
      <c r="G445" s="11">
        <v>13</v>
      </c>
      <c r="H445" s="11">
        <v>15</v>
      </c>
      <c r="I445" s="29">
        <f t="shared" si="40"/>
        <v>78</v>
      </c>
      <c r="J445" s="7">
        <f t="shared" si="41"/>
        <v>96.296296296296291</v>
      </c>
      <c r="K445" s="29">
        <v>37</v>
      </c>
      <c r="L445" s="29">
        <f t="shared" si="42"/>
        <v>115</v>
      </c>
      <c r="M445" s="7">
        <f t="shared" si="43"/>
        <v>88.461538461538453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s="3" customFormat="1" ht="23.1" customHeight="1" x14ac:dyDescent="0.25">
      <c r="A446" s="8">
        <v>51</v>
      </c>
      <c r="B446" s="25" t="s">
        <v>252</v>
      </c>
      <c r="C446" s="20" t="s">
        <v>253</v>
      </c>
      <c r="D446" s="11">
        <v>17</v>
      </c>
      <c r="E446" s="10">
        <v>17</v>
      </c>
      <c r="F446" s="11">
        <v>16</v>
      </c>
      <c r="G446" s="11">
        <v>13</v>
      </c>
      <c r="H446" s="11">
        <v>15</v>
      </c>
      <c r="I446" s="29">
        <f t="shared" si="40"/>
        <v>78</v>
      </c>
      <c r="J446" s="7">
        <f t="shared" si="41"/>
        <v>96.296296296296291</v>
      </c>
      <c r="K446" s="29">
        <v>34</v>
      </c>
      <c r="L446" s="29">
        <f t="shared" si="42"/>
        <v>112</v>
      </c>
      <c r="M446" s="7">
        <f t="shared" si="43"/>
        <v>86.15384615384616</v>
      </c>
      <c r="N446" s="4"/>
      <c r="O446" s="4"/>
      <c r="P446" s="4"/>
      <c r="Q446" s="4"/>
      <c r="R446" s="4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1:33" s="3" customFormat="1" ht="23.1" customHeight="1" x14ac:dyDescent="0.25">
      <c r="A447" s="8">
        <v>52</v>
      </c>
      <c r="B447" s="25" t="s">
        <v>254</v>
      </c>
      <c r="C447" s="20" t="s">
        <v>255</v>
      </c>
      <c r="D447" s="11">
        <v>16</v>
      </c>
      <c r="E447" s="10">
        <v>17</v>
      </c>
      <c r="F447" s="11">
        <v>15</v>
      </c>
      <c r="G447" s="11">
        <v>12</v>
      </c>
      <c r="H447" s="11">
        <v>15</v>
      </c>
      <c r="I447" s="29">
        <f t="shared" si="40"/>
        <v>75</v>
      </c>
      <c r="J447" s="7">
        <f t="shared" si="41"/>
        <v>92.592592592592595</v>
      </c>
      <c r="K447" s="29">
        <v>49</v>
      </c>
      <c r="L447" s="29">
        <f t="shared" si="42"/>
        <v>124</v>
      </c>
      <c r="M447" s="7">
        <f t="shared" si="43"/>
        <v>95.384615384615387</v>
      </c>
      <c r="N447" s="4"/>
      <c r="O447" s="4"/>
      <c r="P447" s="4"/>
      <c r="Q447" s="4"/>
      <c r="R447" s="4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1:33" ht="23.1" customHeight="1" x14ac:dyDescent="0.25">
      <c r="A448" s="8">
        <v>53</v>
      </c>
      <c r="B448" s="25" t="s">
        <v>256</v>
      </c>
      <c r="C448" s="20" t="s">
        <v>257</v>
      </c>
      <c r="D448" s="11">
        <v>15</v>
      </c>
      <c r="E448" s="10">
        <v>13</v>
      </c>
      <c r="F448" s="11">
        <v>15</v>
      </c>
      <c r="G448" s="11">
        <v>11</v>
      </c>
      <c r="H448" s="11">
        <v>14</v>
      </c>
      <c r="I448" s="29">
        <f t="shared" si="40"/>
        <v>68</v>
      </c>
      <c r="J448" s="7">
        <f t="shared" si="41"/>
        <v>83.950617283950606</v>
      </c>
      <c r="K448" s="29">
        <v>31</v>
      </c>
      <c r="L448" s="29">
        <f t="shared" si="42"/>
        <v>99</v>
      </c>
      <c r="M448" s="7">
        <f t="shared" si="43"/>
        <v>76.153846153846146</v>
      </c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s="3" customFormat="1" ht="23.1" customHeight="1" x14ac:dyDescent="0.25">
      <c r="A449" s="8">
        <v>54</v>
      </c>
      <c r="B449" s="25" t="s">
        <v>258</v>
      </c>
      <c r="C449" s="20" t="s">
        <v>259</v>
      </c>
      <c r="D449" s="11">
        <v>13</v>
      </c>
      <c r="E449" s="10">
        <v>15</v>
      </c>
      <c r="F449" s="11">
        <v>15</v>
      </c>
      <c r="G449" s="11">
        <v>10</v>
      </c>
      <c r="H449" s="11">
        <v>15</v>
      </c>
      <c r="I449" s="29">
        <f t="shared" si="40"/>
        <v>68</v>
      </c>
      <c r="J449" s="7">
        <f t="shared" si="41"/>
        <v>83.950617283950606</v>
      </c>
      <c r="K449" s="29">
        <v>26</v>
      </c>
      <c r="L449" s="29">
        <f t="shared" si="42"/>
        <v>94</v>
      </c>
      <c r="M449" s="7">
        <f t="shared" si="43"/>
        <v>72.307692307692307</v>
      </c>
      <c r="N449" s="4"/>
      <c r="O449" s="4"/>
      <c r="P449" s="4"/>
      <c r="Q449" s="4"/>
      <c r="R449" s="4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1:33" ht="23.1" customHeight="1" x14ac:dyDescent="0.25">
      <c r="A450" s="8">
        <v>55</v>
      </c>
      <c r="B450" s="25" t="s">
        <v>260</v>
      </c>
      <c r="C450" s="20" t="s">
        <v>261</v>
      </c>
      <c r="D450" s="11">
        <v>15</v>
      </c>
      <c r="E450" s="10">
        <v>14</v>
      </c>
      <c r="F450" s="11">
        <v>13</v>
      </c>
      <c r="G450" s="11">
        <v>9</v>
      </c>
      <c r="H450" s="11">
        <v>13</v>
      </c>
      <c r="I450" s="29">
        <f t="shared" si="40"/>
        <v>64</v>
      </c>
      <c r="J450" s="7">
        <f t="shared" si="41"/>
        <v>79.012345679012341</v>
      </c>
      <c r="K450" s="29">
        <v>28</v>
      </c>
      <c r="L450" s="29">
        <f t="shared" si="42"/>
        <v>92</v>
      </c>
      <c r="M450" s="7">
        <f t="shared" si="43"/>
        <v>70.769230769230774</v>
      </c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ht="23.1" customHeight="1" x14ac:dyDescent="0.25">
      <c r="A451" s="8">
        <v>56</v>
      </c>
      <c r="B451" s="25" t="s">
        <v>262</v>
      </c>
      <c r="C451" s="20" t="s">
        <v>263</v>
      </c>
      <c r="D451" s="11">
        <v>12</v>
      </c>
      <c r="E451" s="10">
        <v>14</v>
      </c>
      <c r="F451" s="11">
        <v>13</v>
      </c>
      <c r="G451" s="11">
        <v>9</v>
      </c>
      <c r="H451" s="11">
        <v>14</v>
      </c>
      <c r="I451" s="29">
        <f t="shared" si="40"/>
        <v>62</v>
      </c>
      <c r="J451" s="7">
        <f t="shared" si="41"/>
        <v>76.543209876543202</v>
      </c>
      <c r="K451" s="29">
        <v>35</v>
      </c>
      <c r="L451" s="29">
        <f t="shared" si="42"/>
        <v>97</v>
      </c>
      <c r="M451" s="7">
        <f t="shared" si="43"/>
        <v>74.615384615384613</v>
      </c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ht="23.1" customHeight="1" x14ac:dyDescent="0.25">
      <c r="A452" s="8">
        <v>57</v>
      </c>
      <c r="B452" s="25" t="s">
        <v>264</v>
      </c>
      <c r="C452" s="20" t="s">
        <v>265</v>
      </c>
      <c r="D452" s="11">
        <v>12</v>
      </c>
      <c r="E452" s="10">
        <v>13</v>
      </c>
      <c r="F452" s="11">
        <v>14</v>
      </c>
      <c r="G452" s="11">
        <v>10</v>
      </c>
      <c r="H452" s="11">
        <v>14</v>
      </c>
      <c r="I452" s="29">
        <f t="shared" si="40"/>
        <v>63</v>
      </c>
      <c r="J452" s="7">
        <f t="shared" si="41"/>
        <v>77.777777777777786</v>
      </c>
      <c r="K452" s="29">
        <v>37</v>
      </c>
      <c r="L452" s="29">
        <f t="shared" si="42"/>
        <v>100</v>
      </c>
      <c r="M452" s="7">
        <f t="shared" si="43"/>
        <v>76.923076923076934</v>
      </c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ht="23.1" customHeight="1" x14ac:dyDescent="0.25">
      <c r="A453" s="8">
        <v>58</v>
      </c>
      <c r="B453" s="25" t="s">
        <v>266</v>
      </c>
      <c r="C453" s="20" t="s">
        <v>267</v>
      </c>
      <c r="D453" s="11">
        <v>4</v>
      </c>
      <c r="E453" s="10">
        <v>5</v>
      </c>
      <c r="F453" s="11">
        <v>7</v>
      </c>
      <c r="G453" s="11">
        <v>2</v>
      </c>
      <c r="H453" s="11">
        <v>3</v>
      </c>
      <c r="I453" s="29">
        <f t="shared" si="40"/>
        <v>21</v>
      </c>
      <c r="J453" s="7">
        <f t="shared" si="41"/>
        <v>25.925925925925924</v>
      </c>
      <c r="K453" s="29">
        <v>32</v>
      </c>
      <c r="L453" s="29">
        <f t="shared" si="42"/>
        <v>53</v>
      </c>
      <c r="M453" s="7">
        <f t="shared" si="43"/>
        <v>40.769230769230766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ht="23.1" customHeight="1" x14ac:dyDescent="0.25">
      <c r="A454" s="8">
        <v>59</v>
      </c>
      <c r="B454" s="25" t="s">
        <v>268</v>
      </c>
      <c r="C454" s="20" t="s">
        <v>269</v>
      </c>
      <c r="D454" s="11">
        <v>11</v>
      </c>
      <c r="E454" s="10">
        <v>14</v>
      </c>
      <c r="F454" s="11">
        <v>11</v>
      </c>
      <c r="G454" s="11">
        <v>8</v>
      </c>
      <c r="H454" s="11">
        <v>15</v>
      </c>
      <c r="I454" s="29">
        <f t="shared" si="40"/>
        <v>59</v>
      </c>
      <c r="J454" s="7">
        <f t="shared" si="41"/>
        <v>72.839506172839506</v>
      </c>
      <c r="K454" s="29">
        <v>23</v>
      </c>
      <c r="L454" s="29">
        <f t="shared" si="42"/>
        <v>82</v>
      </c>
      <c r="M454" s="7">
        <f t="shared" si="43"/>
        <v>63.076923076923073</v>
      </c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ht="23.1" customHeight="1" x14ac:dyDescent="0.25">
      <c r="A455" s="8">
        <v>60</v>
      </c>
      <c r="B455" s="25" t="s">
        <v>270</v>
      </c>
      <c r="C455" s="20" t="s">
        <v>271</v>
      </c>
      <c r="D455" s="11">
        <v>17</v>
      </c>
      <c r="E455" s="10">
        <v>17</v>
      </c>
      <c r="F455" s="11">
        <v>16</v>
      </c>
      <c r="G455" s="11">
        <v>13</v>
      </c>
      <c r="H455" s="11">
        <v>15</v>
      </c>
      <c r="I455" s="29">
        <f t="shared" si="40"/>
        <v>78</v>
      </c>
      <c r="J455" s="7">
        <f t="shared" si="41"/>
        <v>96.296296296296291</v>
      </c>
      <c r="K455" s="29">
        <v>34</v>
      </c>
      <c r="L455" s="29">
        <f t="shared" si="42"/>
        <v>112</v>
      </c>
      <c r="M455" s="7">
        <f t="shared" si="43"/>
        <v>86.15384615384616</v>
      </c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ht="23.1" customHeight="1" x14ac:dyDescent="0.25">
      <c r="A456" s="8">
        <v>61</v>
      </c>
      <c r="B456" s="25" t="s">
        <v>272</v>
      </c>
      <c r="C456" s="20" t="s">
        <v>273</v>
      </c>
      <c r="D456" s="11">
        <v>14</v>
      </c>
      <c r="E456" s="10">
        <v>16</v>
      </c>
      <c r="F456" s="11">
        <v>11</v>
      </c>
      <c r="G456" s="11">
        <v>11</v>
      </c>
      <c r="H456" s="11">
        <v>12</v>
      </c>
      <c r="I456" s="29">
        <f t="shared" si="40"/>
        <v>64</v>
      </c>
      <c r="J456" s="7">
        <f t="shared" si="41"/>
        <v>79.012345679012341</v>
      </c>
      <c r="K456" s="29">
        <v>43</v>
      </c>
      <c r="L456" s="29">
        <f t="shared" si="42"/>
        <v>107</v>
      </c>
      <c r="M456" s="7">
        <f t="shared" si="43"/>
        <v>82.307692307692307</v>
      </c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ht="23.1" customHeight="1" x14ac:dyDescent="0.25">
      <c r="A457" s="8">
        <v>62</v>
      </c>
      <c r="B457" s="25" t="s">
        <v>274</v>
      </c>
      <c r="C457" s="20" t="s">
        <v>275</v>
      </c>
      <c r="D457" s="11">
        <v>14</v>
      </c>
      <c r="E457" s="10">
        <v>16</v>
      </c>
      <c r="F457" s="11">
        <v>14</v>
      </c>
      <c r="G457" s="11">
        <v>10</v>
      </c>
      <c r="H457" s="11">
        <v>16</v>
      </c>
      <c r="I457" s="29">
        <f t="shared" si="40"/>
        <v>70</v>
      </c>
      <c r="J457" s="7">
        <f t="shared" si="41"/>
        <v>86.419753086419746</v>
      </c>
      <c r="K457" s="29">
        <v>46</v>
      </c>
      <c r="L457" s="29">
        <f t="shared" si="42"/>
        <v>116</v>
      </c>
      <c r="M457" s="7">
        <f t="shared" si="43"/>
        <v>89.230769230769241</v>
      </c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ht="23.1" customHeight="1" x14ac:dyDescent="0.25">
      <c r="A458" s="8">
        <v>63</v>
      </c>
      <c r="B458" s="25" t="s">
        <v>276</v>
      </c>
      <c r="C458" s="20" t="s">
        <v>277</v>
      </c>
      <c r="D458" s="11">
        <v>15</v>
      </c>
      <c r="E458" s="10">
        <v>13</v>
      </c>
      <c r="F458" s="11">
        <v>15</v>
      </c>
      <c r="G458" s="11">
        <v>12</v>
      </c>
      <c r="H458" s="11">
        <v>17</v>
      </c>
      <c r="I458" s="29">
        <f t="shared" si="40"/>
        <v>72</v>
      </c>
      <c r="J458" s="7">
        <f t="shared" si="41"/>
        <v>88.888888888888886</v>
      </c>
      <c r="K458" s="29">
        <v>13</v>
      </c>
      <c r="L458" s="29">
        <f t="shared" si="42"/>
        <v>85</v>
      </c>
      <c r="M458" s="7">
        <f t="shared" si="43"/>
        <v>65.384615384615387</v>
      </c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ht="23.1" customHeight="1" x14ac:dyDescent="0.25">
      <c r="A459" s="8">
        <v>64</v>
      </c>
      <c r="B459" s="25" t="s">
        <v>278</v>
      </c>
      <c r="C459" s="20" t="s">
        <v>279</v>
      </c>
      <c r="D459" s="11">
        <v>15</v>
      </c>
      <c r="E459" s="10">
        <v>15</v>
      </c>
      <c r="F459" s="11">
        <v>14</v>
      </c>
      <c r="G459" s="11">
        <v>11</v>
      </c>
      <c r="H459" s="11">
        <v>13</v>
      </c>
      <c r="I459" s="29">
        <f t="shared" si="40"/>
        <v>68</v>
      </c>
      <c r="J459" s="7">
        <f t="shared" si="41"/>
        <v>83.950617283950606</v>
      </c>
      <c r="K459" s="29">
        <v>10</v>
      </c>
      <c r="L459" s="29">
        <f t="shared" si="42"/>
        <v>78</v>
      </c>
      <c r="M459" s="7">
        <f t="shared" si="43"/>
        <v>60</v>
      </c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ht="23.1" customHeight="1" x14ac:dyDescent="0.25">
      <c r="A460" s="8">
        <v>65</v>
      </c>
      <c r="B460" s="25" t="s">
        <v>280</v>
      </c>
      <c r="C460" s="20" t="s">
        <v>281</v>
      </c>
      <c r="D460" s="11">
        <v>16</v>
      </c>
      <c r="E460" s="10">
        <v>16</v>
      </c>
      <c r="F460" s="11">
        <v>15</v>
      </c>
      <c r="G460" s="11">
        <v>12</v>
      </c>
      <c r="H460" s="11">
        <v>14</v>
      </c>
      <c r="I460" s="29">
        <f t="shared" ref="I460:I465" si="44">D460+E460+F460+G460+H460</f>
        <v>73</v>
      </c>
      <c r="J460" s="7">
        <f t="shared" ref="J460:J465" si="45">(I460/81)*100</f>
        <v>90.123456790123456</v>
      </c>
      <c r="K460" s="29">
        <v>37</v>
      </c>
      <c r="L460" s="29">
        <f t="shared" ref="L460:L465" si="46">I460+K460</f>
        <v>110</v>
      </c>
      <c r="M460" s="7">
        <f t="shared" ref="M460:M465" si="47">(L460/130)*100</f>
        <v>84.615384615384613</v>
      </c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ht="23.1" customHeight="1" x14ac:dyDescent="0.25">
      <c r="A461" s="8">
        <v>66</v>
      </c>
      <c r="B461" s="25" t="s">
        <v>282</v>
      </c>
      <c r="C461" s="20" t="s">
        <v>283</v>
      </c>
      <c r="D461" s="11">
        <v>10</v>
      </c>
      <c r="E461" s="10">
        <v>10</v>
      </c>
      <c r="F461" s="11">
        <v>10</v>
      </c>
      <c r="G461" s="11">
        <v>9</v>
      </c>
      <c r="H461" s="11">
        <v>10</v>
      </c>
      <c r="I461" s="29">
        <f t="shared" si="44"/>
        <v>49</v>
      </c>
      <c r="J461" s="7">
        <f t="shared" si="45"/>
        <v>60.493827160493829</v>
      </c>
      <c r="K461" s="29">
        <v>23</v>
      </c>
      <c r="L461" s="29">
        <f t="shared" si="46"/>
        <v>72</v>
      </c>
      <c r="M461" s="7">
        <f t="shared" si="47"/>
        <v>55.384615384615387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ht="23.1" customHeight="1" x14ac:dyDescent="0.25">
      <c r="A462" s="8">
        <v>67</v>
      </c>
      <c r="B462" s="25" t="s">
        <v>284</v>
      </c>
      <c r="C462" s="20" t="s">
        <v>285</v>
      </c>
      <c r="D462" s="11">
        <v>11</v>
      </c>
      <c r="E462" s="10">
        <v>11</v>
      </c>
      <c r="F462" s="11">
        <v>9</v>
      </c>
      <c r="G462" s="11">
        <v>7</v>
      </c>
      <c r="H462" s="11">
        <v>11</v>
      </c>
      <c r="I462" s="29">
        <f t="shared" si="44"/>
        <v>49</v>
      </c>
      <c r="J462" s="7">
        <f t="shared" si="45"/>
        <v>60.493827160493829</v>
      </c>
      <c r="K462" s="29">
        <v>31</v>
      </c>
      <c r="L462" s="29">
        <f t="shared" si="46"/>
        <v>80</v>
      </c>
      <c r="M462" s="7">
        <f t="shared" si="47"/>
        <v>61.53846153846154</v>
      </c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ht="23.1" customHeight="1" x14ac:dyDescent="0.25">
      <c r="A463" s="8">
        <v>68</v>
      </c>
      <c r="B463" s="25" t="s">
        <v>286</v>
      </c>
      <c r="C463" s="20" t="s">
        <v>287</v>
      </c>
      <c r="D463" s="11">
        <v>12</v>
      </c>
      <c r="E463" s="10">
        <v>13</v>
      </c>
      <c r="F463" s="11">
        <v>11</v>
      </c>
      <c r="G463" s="11">
        <v>11</v>
      </c>
      <c r="H463" s="11">
        <v>12</v>
      </c>
      <c r="I463" s="29">
        <f t="shared" si="44"/>
        <v>59</v>
      </c>
      <c r="J463" s="7">
        <f t="shared" si="45"/>
        <v>72.839506172839506</v>
      </c>
      <c r="K463" s="29">
        <v>26</v>
      </c>
      <c r="L463" s="29">
        <f t="shared" si="46"/>
        <v>85</v>
      </c>
      <c r="M463" s="7">
        <f t="shared" si="47"/>
        <v>65.384615384615387</v>
      </c>
      <c r="N463" s="2"/>
      <c r="O463" s="2"/>
      <c r="P463" s="2"/>
      <c r="Q463" s="2"/>
      <c r="R463" s="2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ht="23.1" customHeight="1" x14ac:dyDescent="0.25">
      <c r="A464" s="8">
        <v>69</v>
      </c>
      <c r="B464" s="25" t="s">
        <v>288</v>
      </c>
      <c r="C464" s="20" t="s">
        <v>289</v>
      </c>
      <c r="D464" s="11">
        <v>15</v>
      </c>
      <c r="E464" s="10">
        <v>16</v>
      </c>
      <c r="F464" s="11">
        <v>14</v>
      </c>
      <c r="G464" s="11">
        <v>12</v>
      </c>
      <c r="H464" s="11">
        <v>14</v>
      </c>
      <c r="I464" s="29">
        <f t="shared" si="44"/>
        <v>71</v>
      </c>
      <c r="J464" s="7">
        <f t="shared" si="45"/>
        <v>87.654320987654316</v>
      </c>
      <c r="K464" s="29">
        <v>36</v>
      </c>
      <c r="L464" s="29">
        <f t="shared" si="46"/>
        <v>107</v>
      </c>
      <c r="M464" s="7">
        <f t="shared" si="47"/>
        <v>82.307692307692307</v>
      </c>
      <c r="N464" s="2"/>
      <c r="O464" s="2"/>
      <c r="P464" s="2"/>
      <c r="Q464" s="2"/>
      <c r="R464" s="2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ht="23.1" customHeight="1" x14ac:dyDescent="0.25">
      <c r="A465" s="8">
        <v>70</v>
      </c>
      <c r="B465" s="26" t="s">
        <v>290</v>
      </c>
      <c r="C465" s="23" t="s">
        <v>291</v>
      </c>
      <c r="D465" s="11">
        <v>11</v>
      </c>
      <c r="E465" s="10">
        <v>13</v>
      </c>
      <c r="F465" s="11">
        <v>10</v>
      </c>
      <c r="G465" s="11">
        <v>10</v>
      </c>
      <c r="H465" s="11">
        <v>13</v>
      </c>
      <c r="I465" s="29">
        <f t="shared" si="44"/>
        <v>57</v>
      </c>
      <c r="J465" s="7">
        <f t="shared" si="45"/>
        <v>70.370370370370367</v>
      </c>
      <c r="K465" s="29">
        <v>6</v>
      </c>
      <c r="L465" s="29">
        <f t="shared" si="46"/>
        <v>63</v>
      </c>
      <c r="M465" s="7">
        <f t="shared" si="47"/>
        <v>48.46153846153846</v>
      </c>
      <c r="N465" s="2"/>
      <c r="O465" s="2"/>
      <c r="P465" s="2"/>
      <c r="Q465" s="2"/>
      <c r="R465" s="2"/>
    </row>
    <row r="466" spans="1:33" ht="23.1" customHeight="1" x14ac:dyDescent="0.25">
      <c r="A466" s="32"/>
      <c r="B466" s="53"/>
      <c r="C466" s="54"/>
      <c r="D466" s="35"/>
      <c r="E466" s="55"/>
      <c r="F466" s="35"/>
      <c r="G466" s="35"/>
      <c r="H466" s="35"/>
      <c r="I466" s="35"/>
      <c r="J466" s="35"/>
      <c r="K466" s="80"/>
      <c r="L466" s="81"/>
      <c r="M466" s="30"/>
      <c r="N466" s="2"/>
      <c r="O466" s="2"/>
      <c r="P466" s="2"/>
      <c r="Q466" s="2"/>
      <c r="R466" s="2"/>
    </row>
    <row r="467" spans="1:33" s="3" customFormat="1" ht="24" customHeight="1" x14ac:dyDescent="0.25">
      <c r="A467" s="107" t="s">
        <v>0</v>
      </c>
      <c r="B467" s="107"/>
      <c r="C467" s="107"/>
      <c r="D467" s="107"/>
      <c r="E467" s="107"/>
      <c r="F467" s="107"/>
      <c r="G467" s="107"/>
      <c r="H467" s="107"/>
      <c r="I467" s="107"/>
      <c r="J467" s="107"/>
      <c r="K467" s="107"/>
      <c r="L467" s="7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1:33" ht="24" customHeight="1" x14ac:dyDescent="0.25">
      <c r="A468" s="101" t="s">
        <v>1021</v>
      </c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83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3" s="17" customFormat="1" ht="30" customHeight="1" x14ac:dyDescent="0.25">
      <c r="A469" s="102" t="s">
        <v>841</v>
      </c>
      <c r="B469" s="102"/>
      <c r="C469" s="102"/>
      <c r="D469" s="103" t="s">
        <v>855</v>
      </c>
      <c r="E469" s="103"/>
      <c r="F469" s="103"/>
      <c r="G469" s="103"/>
      <c r="H469" s="103"/>
      <c r="I469" s="74"/>
      <c r="J469" s="74"/>
      <c r="K469" s="103" t="s">
        <v>836</v>
      </c>
      <c r="L469" s="103"/>
      <c r="M469" s="103"/>
      <c r="N469" s="4"/>
      <c r="O469" s="4"/>
      <c r="P469" s="4"/>
      <c r="Q469" s="4"/>
      <c r="R469" s="4"/>
    </row>
    <row r="470" spans="1:33" s="17" customFormat="1" ht="30" customHeight="1" x14ac:dyDescent="0.25">
      <c r="A470" s="94" t="s">
        <v>1</v>
      </c>
      <c r="B470" s="95" t="s">
        <v>2</v>
      </c>
      <c r="C470" s="96" t="s">
        <v>3</v>
      </c>
      <c r="D470" s="5" t="s">
        <v>899</v>
      </c>
      <c r="E470" s="5" t="s">
        <v>901</v>
      </c>
      <c r="F470" s="5" t="s">
        <v>903</v>
      </c>
      <c r="G470" s="5" t="s">
        <v>905</v>
      </c>
      <c r="H470" s="5" t="s">
        <v>907</v>
      </c>
      <c r="I470" s="88" t="s">
        <v>910</v>
      </c>
      <c r="J470" s="90" t="s">
        <v>911</v>
      </c>
      <c r="K470" s="88" t="s">
        <v>848</v>
      </c>
      <c r="L470" s="88" t="s">
        <v>912</v>
      </c>
      <c r="M470" s="90" t="s">
        <v>913</v>
      </c>
      <c r="N470" s="4"/>
      <c r="O470" s="4"/>
      <c r="P470" s="4"/>
      <c r="Q470" s="4"/>
      <c r="R470" s="4"/>
    </row>
    <row r="471" spans="1:33" ht="30" customHeight="1" x14ac:dyDescent="0.25">
      <c r="A471" s="94"/>
      <c r="B471" s="95"/>
      <c r="C471" s="96"/>
      <c r="D471" s="5" t="s">
        <v>900</v>
      </c>
      <c r="E471" s="5" t="s">
        <v>902</v>
      </c>
      <c r="F471" s="5" t="s">
        <v>904</v>
      </c>
      <c r="G471" s="5" t="s">
        <v>909</v>
      </c>
      <c r="H471" s="5" t="s">
        <v>908</v>
      </c>
      <c r="I471" s="89"/>
      <c r="J471" s="90"/>
      <c r="K471" s="89"/>
      <c r="L471" s="89"/>
      <c r="M471" s="90"/>
      <c r="N471" s="4"/>
      <c r="O471" s="4"/>
      <c r="P471" s="4"/>
      <c r="Q471" s="4"/>
      <c r="R471" s="4"/>
    </row>
    <row r="472" spans="1:33" ht="30" customHeight="1" x14ac:dyDescent="0.25">
      <c r="A472" s="91" t="s">
        <v>856</v>
      </c>
      <c r="B472" s="92"/>
      <c r="C472" s="93"/>
      <c r="D472" s="6">
        <v>15</v>
      </c>
      <c r="E472" s="6">
        <v>16</v>
      </c>
      <c r="F472" s="6">
        <v>17</v>
      </c>
      <c r="G472" s="6">
        <v>10</v>
      </c>
      <c r="H472" s="6">
        <v>19</v>
      </c>
      <c r="I472" s="29">
        <f>D472+E472+F472+G472+H472</f>
        <v>77</v>
      </c>
      <c r="J472" s="7">
        <f>(I472/77)*100</f>
        <v>100</v>
      </c>
      <c r="K472" s="29">
        <v>48</v>
      </c>
      <c r="L472" s="29">
        <f>I472+K472</f>
        <v>125</v>
      </c>
      <c r="M472" s="7">
        <f>(L472/125)*100</f>
        <v>100</v>
      </c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ht="18" customHeight="1" x14ac:dyDescent="0.25">
      <c r="A473" s="8">
        <v>71</v>
      </c>
      <c r="B473" s="25" t="s">
        <v>292</v>
      </c>
      <c r="C473" s="20" t="s">
        <v>293</v>
      </c>
      <c r="D473" s="11">
        <v>14</v>
      </c>
      <c r="E473" s="10">
        <v>11</v>
      </c>
      <c r="F473" s="11">
        <v>12</v>
      </c>
      <c r="G473" s="11">
        <v>9</v>
      </c>
      <c r="H473" s="11">
        <v>14</v>
      </c>
      <c r="I473" s="29">
        <f t="shared" ref="I473:I529" si="48">D473+E473+F473+G473+H473</f>
        <v>60</v>
      </c>
      <c r="J473" s="7">
        <f t="shared" ref="J473:J529" si="49">(I473/77)*100</f>
        <v>77.922077922077932</v>
      </c>
      <c r="K473" s="29">
        <v>26</v>
      </c>
      <c r="L473" s="29">
        <f t="shared" ref="L473:L529" si="50">I473+K473</f>
        <v>86</v>
      </c>
      <c r="M473" s="7">
        <f t="shared" ref="M473:M529" si="51">(L473/125)*100</f>
        <v>68.8</v>
      </c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ht="18" customHeight="1" x14ac:dyDescent="0.25">
      <c r="A474" s="8">
        <v>72</v>
      </c>
      <c r="B474" s="25" t="s">
        <v>294</v>
      </c>
      <c r="C474" s="20" t="s">
        <v>295</v>
      </c>
      <c r="D474" s="11">
        <v>13</v>
      </c>
      <c r="E474" s="10">
        <v>14</v>
      </c>
      <c r="F474" s="11">
        <v>14</v>
      </c>
      <c r="G474" s="11">
        <v>9</v>
      </c>
      <c r="H474" s="11">
        <v>15</v>
      </c>
      <c r="I474" s="29">
        <f t="shared" si="48"/>
        <v>65</v>
      </c>
      <c r="J474" s="7">
        <f t="shared" si="49"/>
        <v>84.415584415584405</v>
      </c>
      <c r="K474" s="29">
        <v>36</v>
      </c>
      <c r="L474" s="29">
        <f t="shared" si="50"/>
        <v>101</v>
      </c>
      <c r="M474" s="7">
        <f t="shared" si="51"/>
        <v>80.800000000000011</v>
      </c>
      <c r="N474" s="2"/>
      <c r="O474" s="2"/>
      <c r="P474" s="2"/>
      <c r="Q474" s="2"/>
      <c r="R474" s="2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ht="18" customHeight="1" x14ac:dyDescent="0.25">
      <c r="A475" s="8">
        <v>73</v>
      </c>
      <c r="B475" s="25" t="s">
        <v>296</v>
      </c>
      <c r="C475" s="20" t="s">
        <v>297</v>
      </c>
      <c r="D475" s="11">
        <v>10</v>
      </c>
      <c r="E475" s="49">
        <v>12</v>
      </c>
      <c r="F475" s="11">
        <v>8</v>
      </c>
      <c r="G475" s="11">
        <v>6</v>
      </c>
      <c r="H475" s="11">
        <v>13</v>
      </c>
      <c r="I475" s="29">
        <f t="shared" si="48"/>
        <v>49</v>
      </c>
      <c r="J475" s="7">
        <f t="shared" si="49"/>
        <v>63.636363636363633</v>
      </c>
      <c r="K475" s="29">
        <v>32</v>
      </c>
      <c r="L475" s="29">
        <f t="shared" si="50"/>
        <v>81</v>
      </c>
      <c r="M475" s="7">
        <f t="shared" si="51"/>
        <v>64.8</v>
      </c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s="3" customFormat="1" ht="18" customHeight="1" x14ac:dyDescent="0.25">
      <c r="A476" s="8">
        <v>74</v>
      </c>
      <c r="B476" s="25" t="s">
        <v>298</v>
      </c>
      <c r="C476" s="20" t="s">
        <v>299</v>
      </c>
      <c r="D476" s="11">
        <v>11</v>
      </c>
      <c r="E476" s="49">
        <v>14</v>
      </c>
      <c r="F476" s="11">
        <v>13</v>
      </c>
      <c r="G476" s="11">
        <v>7</v>
      </c>
      <c r="H476" s="11">
        <v>17</v>
      </c>
      <c r="I476" s="29">
        <f t="shared" si="48"/>
        <v>62</v>
      </c>
      <c r="J476" s="7">
        <f t="shared" si="49"/>
        <v>80.519480519480524</v>
      </c>
      <c r="K476" s="29">
        <v>35</v>
      </c>
      <c r="L476" s="29">
        <f t="shared" si="50"/>
        <v>97</v>
      </c>
      <c r="M476" s="7">
        <f t="shared" si="51"/>
        <v>77.600000000000009</v>
      </c>
      <c r="N476" s="4"/>
      <c r="O476" s="4"/>
      <c r="P476" s="4"/>
      <c r="Q476" s="4"/>
      <c r="R476" s="4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1:33" ht="18" customHeight="1" x14ac:dyDescent="0.25">
      <c r="A477" s="8">
        <v>75</v>
      </c>
      <c r="B477" s="25" t="s">
        <v>300</v>
      </c>
      <c r="C477" s="20" t="s">
        <v>301</v>
      </c>
      <c r="D477" s="11">
        <v>11</v>
      </c>
      <c r="E477" s="11">
        <v>13</v>
      </c>
      <c r="F477" s="11">
        <v>12</v>
      </c>
      <c r="G477" s="11">
        <v>5</v>
      </c>
      <c r="H477" s="11">
        <v>15</v>
      </c>
      <c r="I477" s="29">
        <f t="shared" si="48"/>
        <v>56</v>
      </c>
      <c r="J477" s="7">
        <f t="shared" si="49"/>
        <v>72.727272727272734</v>
      </c>
      <c r="K477" s="29">
        <v>12</v>
      </c>
      <c r="L477" s="29">
        <f t="shared" si="50"/>
        <v>68</v>
      </c>
      <c r="M477" s="7">
        <f t="shared" si="51"/>
        <v>54.400000000000006</v>
      </c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ht="18" customHeight="1" x14ac:dyDescent="0.25">
      <c r="A478" s="8">
        <v>76</v>
      </c>
      <c r="B478" s="25" t="s">
        <v>302</v>
      </c>
      <c r="C478" s="20" t="s">
        <v>303</v>
      </c>
      <c r="D478" s="11">
        <v>11</v>
      </c>
      <c r="E478" s="11">
        <v>14</v>
      </c>
      <c r="F478" s="11">
        <v>13</v>
      </c>
      <c r="G478" s="11">
        <v>6</v>
      </c>
      <c r="H478" s="11">
        <v>17</v>
      </c>
      <c r="I478" s="29">
        <f t="shared" si="48"/>
        <v>61</v>
      </c>
      <c r="J478" s="7">
        <f t="shared" si="49"/>
        <v>79.220779220779221</v>
      </c>
      <c r="K478" s="29">
        <v>36</v>
      </c>
      <c r="L478" s="29">
        <f t="shared" si="50"/>
        <v>97</v>
      </c>
      <c r="M478" s="7">
        <f t="shared" si="51"/>
        <v>77.600000000000009</v>
      </c>
      <c r="N478" s="2"/>
      <c r="O478" s="2"/>
      <c r="P478" s="2"/>
      <c r="Q478" s="2"/>
      <c r="R478" s="2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ht="18" customHeight="1" x14ac:dyDescent="0.25">
      <c r="A479" s="8">
        <v>77</v>
      </c>
      <c r="B479" s="25" t="s">
        <v>304</v>
      </c>
      <c r="C479" s="20" t="s">
        <v>305</v>
      </c>
      <c r="D479" s="11">
        <v>13</v>
      </c>
      <c r="E479" s="11">
        <v>13</v>
      </c>
      <c r="F479" s="11">
        <v>15</v>
      </c>
      <c r="G479" s="11">
        <v>9</v>
      </c>
      <c r="H479" s="11">
        <v>15</v>
      </c>
      <c r="I479" s="29">
        <f t="shared" si="48"/>
        <v>65</v>
      </c>
      <c r="J479" s="7">
        <f t="shared" si="49"/>
        <v>84.415584415584405</v>
      </c>
      <c r="K479" s="29">
        <v>22</v>
      </c>
      <c r="L479" s="29">
        <f t="shared" si="50"/>
        <v>87</v>
      </c>
      <c r="M479" s="7">
        <f t="shared" si="51"/>
        <v>69.599999999999994</v>
      </c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ht="18" customHeight="1" x14ac:dyDescent="0.25">
      <c r="A480" s="8">
        <v>78</v>
      </c>
      <c r="B480" s="25" t="s">
        <v>369</v>
      </c>
      <c r="C480" s="20" t="s">
        <v>370</v>
      </c>
      <c r="D480" s="11">
        <v>12</v>
      </c>
      <c r="E480" s="11">
        <v>15</v>
      </c>
      <c r="F480" s="11">
        <v>15</v>
      </c>
      <c r="G480" s="11">
        <v>8</v>
      </c>
      <c r="H480" s="11">
        <v>17</v>
      </c>
      <c r="I480" s="29">
        <f t="shared" si="48"/>
        <v>67</v>
      </c>
      <c r="J480" s="7">
        <f t="shared" si="49"/>
        <v>87.012987012987011</v>
      </c>
      <c r="K480" s="29">
        <v>44</v>
      </c>
      <c r="L480" s="29">
        <f t="shared" si="50"/>
        <v>111</v>
      </c>
      <c r="M480" s="7">
        <f t="shared" si="51"/>
        <v>88.8</v>
      </c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ht="18" customHeight="1" x14ac:dyDescent="0.25">
      <c r="A481" s="8">
        <v>79</v>
      </c>
      <c r="B481" s="25" t="s">
        <v>371</v>
      </c>
      <c r="C481" s="20" t="s">
        <v>372</v>
      </c>
      <c r="D481" s="11">
        <v>11</v>
      </c>
      <c r="E481" s="11">
        <v>14</v>
      </c>
      <c r="F481" s="11">
        <v>15</v>
      </c>
      <c r="G481" s="11">
        <v>7</v>
      </c>
      <c r="H481" s="11">
        <v>15</v>
      </c>
      <c r="I481" s="29">
        <f t="shared" si="48"/>
        <v>62</v>
      </c>
      <c r="J481" s="7">
        <f t="shared" si="49"/>
        <v>80.519480519480524</v>
      </c>
      <c r="K481" s="29">
        <v>24</v>
      </c>
      <c r="L481" s="29">
        <f t="shared" si="50"/>
        <v>86</v>
      </c>
      <c r="M481" s="7">
        <f t="shared" si="51"/>
        <v>68.8</v>
      </c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ht="18" customHeight="1" x14ac:dyDescent="0.25">
      <c r="A482" s="8">
        <v>80</v>
      </c>
      <c r="B482" s="25" t="s">
        <v>373</v>
      </c>
      <c r="C482" s="20" t="s">
        <v>374</v>
      </c>
      <c r="D482" s="11">
        <v>7</v>
      </c>
      <c r="E482" s="11">
        <v>10</v>
      </c>
      <c r="F482" s="11">
        <v>6</v>
      </c>
      <c r="G482" s="11">
        <v>4</v>
      </c>
      <c r="H482" s="11">
        <v>14</v>
      </c>
      <c r="I482" s="29">
        <f t="shared" si="48"/>
        <v>41</v>
      </c>
      <c r="J482" s="7">
        <f t="shared" si="49"/>
        <v>53.246753246753244</v>
      </c>
      <c r="K482" s="29">
        <v>24</v>
      </c>
      <c r="L482" s="29">
        <f t="shared" si="50"/>
        <v>65</v>
      </c>
      <c r="M482" s="7">
        <f t="shared" si="51"/>
        <v>52</v>
      </c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s="3" customFormat="1" ht="18" customHeight="1" x14ac:dyDescent="0.25">
      <c r="A483" s="8">
        <v>81</v>
      </c>
      <c r="B483" s="25" t="s">
        <v>375</v>
      </c>
      <c r="C483" s="20" t="s">
        <v>376</v>
      </c>
      <c r="D483" s="11">
        <v>9</v>
      </c>
      <c r="E483" s="11">
        <v>13</v>
      </c>
      <c r="F483" s="11">
        <v>10</v>
      </c>
      <c r="G483" s="11">
        <v>6</v>
      </c>
      <c r="H483" s="11">
        <v>17</v>
      </c>
      <c r="I483" s="29">
        <f t="shared" si="48"/>
        <v>55</v>
      </c>
      <c r="J483" s="7">
        <f t="shared" si="49"/>
        <v>71.428571428571431</v>
      </c>
      <c r="K483" s="29">
        <v>24</v>
      </c>
      <c r="L483" s="29">
        <f t="shared" si="50"/>
        <v>79</v>
      </c>
      <c r="M483" s="7">
        <f t="shared" si="51"/>
        <v>63.2</v>
      </c>
      <c r="N483" s="4"/>
      <c r="O483" s="4"/>
      <c r="P483" s="4"/>
      <c r="Q483" s="4"/>
      <c r="R483" s="4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1:33" ht="18" customHeight="1" x14ac:dyDescent="0.25">
      <c r="A484" s="8">
        <v>82</v>
      </c>
      <c r="B484" s="25" t="s">
        <v>377</v>
      </c>
      <c r="C484" s="20" t="s">
        <v>378</v>
      </c>
      <c r="D484" s="11">
        <v>14</v>
      </c>
      <c r="E484" s="11">
        <v>12</v>
      </c>
      <c r="F484" s="11">
        <v>11</v>
      </c>
      <c r="G484" s="11">
        <v>9</v>
      </c>
      <c r="H484" s="11">
        <v>13</v>
      </c>
      <c r="I484" s="29">
        <f t="shared" si="48"/>
        <v>59</v>
      </c>
      <c r="J484" s="7">
        <f t="shared" si="49"/>
        <v>76.623376623376629</v>
      </c>
      <c r="K484" s="29">
        <v>29</v>
      </c>
      <c r="L484" s="29">
        <f t="shared" si="50"/>
        <v>88</v>
      </c>
      <c r="M484" s="7">
        <f t="shared" si="51"/>
        <v>70.399999999999991</v>
      </c>
      <c r="N484" s="50"/>
      <c r="O484" s="50"/>
      <c r="P484" s="50"/>
      <c r="Q484" s="50"/>
      <c r="R484" s="50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ht="18" customHeight="1" x14ac:dyDescent="0.25">
      <c r="A485" s="8">
        <v>83</v>
      </c>
      <c r="B485" s="25" t="s">
        <v>379</v>
      </c>
      <c r="C485" s="20" t="s">
        <v>380</v>
      </c>
      <c r="D485" s="11">
        <v>11</v>
      </c>
      <c r="E485" s="11">
        <v>11</v>
      </c>
      <c r="F485" s="11">
        <v>13</v>
      </c>
      <c r="G485" s="11">
        <v>7</v>
      </c>
      <c r="H485" s="11">
        <v>14</v>
      </c>
      <c r="I485" s="29">
        <f t="shared" si="48"/>
        <v>56</v>
      </c>
      <c r="J485" s="7">
        <f t="shared" si="49"/>
        <v>72.727272727272734</v>
      </c>
      <c r="K485" s="29">
        <v>48</v>
      </c>
      <c r="L485" s="29">
        <f t="shared" si="50"/>
        <v>104</v>
      </c>
      <c r="M485" s="7">
        <f t="shared" si="51"/>
        <v>83.2</v>
      </c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ht="18" customHeight="1" x14ac:dyDescent="0.25">
      <c r="A486" s="8">
        <v>84</v>
      </c>
      <c r="B486" s="25" t="s">
        <v>381</v>
      </c>
      <c r="C486" s="20" t="s">
        <v>382</v>
      </c>
      <c r="D486" s="11">
        <v>11</v>
      </c>
      <c r="E486" s="11">
        <v>12</v>
      </c>
      <c r="F486" s="11">
        <v>13</v>
      </c>
      <c r="G486" s="11">
        <v>8</v>
      </c>
      <c r="H486" s="11">
        <v>16</v>
      </c>
      <c r="I486" s="29">
        <f t="shared" si="48"/>
        <v>60</v>
      </c>
      <c r="J486" s="7">
        <f t="shared" si="49"/>
        <v>77.922077922077932</v>
      </c>
      <c r="K486" s="29">
        <v>47</v>
      </c>
      <c r="L486" s="29">
        <f t="shared" si="50"/>
        <v>107</v>
      </c>
      <c r="M486" s="7">
        <f t="shared" si="51"/>
        <v>85.6</v>
      </c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s="3" customFormat="1" ht="18" customHeight="1" x14ac:dyDescent="0.25">
      <c r="A487" s="8">
        <v>85</v>
      </c>
      <c r="B487" s="25" t="s">
        <v>383</v>
      </c>
      <c r="C487" s="20" t="s">
        <v>384</v>
      </c>
      <c r="D487" s="11">
        <v>14</v>
      </c>
      <c r="E487" s="11">
        <v>16</v>
      </c>
      <c r="F487" s="11">
        <v>16</v>
      </c>
      <c r="G487" s="11">
        <v>9</v>
      </c>
      <c r="H487" s="11">
        <v>18</v>
      </c>
      <c r="I487" s="29">
        <f t="shared" si="48"/>
        <v>73</v>
      </c>
      <c r="J487" s="7">
        <f t="shared" si="49"/>
        <v>94.805194805194802</v>
      </c>
      <c r="K487" s="29">
        <v>3</v>
      </c>
      <c r="L487" s="29">
        <f t="shared" si="50"/>
        <v>76</v>
      </c>
      <c r="M487" s="7">
        <f t="shared" si="51"/>
        <v>60.8</v>
      </c>
      <c r="N487" s="4"/>
      <c r="O487" s="4"/>
      <c r="P487" s="4"/>
      <c r="Q487" s="4"/>
      <c r="R487" s="4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1:33" ht="18" customHeight="1" x14ac:dyDescent="0.25">
      <c r="A488" s="8">
        <v>86</v>
      </c>
      <c r="B488" s="25" t="s">
        <v>385</v>
      </c>
      <c r="C488" s="20" t="s">
        <v>386</v>
      </c>
      <c r="D488" s="11">
        <v>13</v>
      </c>
      <c r="E488" s="11">
        <v>11</v>
      </c>
      <c r="F488" s="11">
        <v>13</v>
      </c>
      <c r="G488" s="11">
        <v>9</v>
      </c>
      <c r="H488" s="11">
        <v>14</v>
      </c>
      <c r="I488" s="29">
        <f t="shared" si="48"/>
        <v>60</v>
      </c>
      <c r="J488" s="7">
        <f t="shared" si="49"/>
        <v>77.922077922077932</v>
      </c>
      <c r="K488" s="29">
        <v>33</v>
      </c>
      <c r="L488" s="29">
        <f t="shared" si="50"/>
        <v>93</v>
      </c>
      <c r="M488" s="7">
        <f t="shared" si="51"/>
        <v>74.400000000000006</v>
      </c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ht="18" customHeight="1" x14ac:dyDescent="0.25">
      <c r="A489" s="8">
        <v>87</v>
      </c>
      <c r="B489" s="25" t="s">
        <v>387</v>
      </c>
      <c r="C489" s="20" t="s">
        <v>388</v>
      </c>
      <c r="D489" s="11">
        <v>11</v>
      </c>
      <c r="E489" s="11">
        <v>12</v>
      </c>
      <c r="F489" s="11">
        <v>10</v>
      </c>
      <c r="G489" s="11">
        <v>8</v>
      </c>
      <c r="H489" s="11">
        <v>15</v>
      </c>
      <c r="I489" s="29">
        <f t="shared" si="48"/>
        <v>56</v>
      </c>
      <c r="J489" s="7">
        <f t="shared" si="49"/>
        <v>72.727272727272734</v>
      </c>
      <c r="K489" s="29">
        <v>21</v>
      </c>
      <c r="L489" s="29">
        <f t="shared" si="50"/>
        <v>77</v>
      </c>
      <c r="M489" s="7">
        <f t="shared" si="51"/>
        <v>61.6</v>
      </c>
      <c r="N489" s="2"/>
      <c r="O489" s="2"/>
      <c r="P489" s="2"/>
      <c r="Q489" s="2"/>
      <c r="R489" s="2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ht="18" customHeight="1" x14ac:dyDescent="0.25">
      <c r="A490" s="8">
        <v>88</v>
      </c>
      <c r="B490" s="25" t="s">
        <v>389</v>
      </c>
      <c r="C490" s="20" t="s">
        <v>390</v>
      </c>
      <c r="D490" s="11">
        <v>10</v>
      </c>
      <c r="E490" s="11">
        <v>12</v>
      </c>
      <c r="F490" s="11">
        <v>11</v>
      </c>
      <c r="G490" s="11">
        <v>4</v>
      </c>
      <c r="H490" s="11">
        <v>12</v>
      </c>
      <c r="I490" s="29">
        <f t="shared" si="48"/>
        <v>49</v>
      </c>
      <c r="J490" s="7">
        <f t="shared" si="49"/>
        <v>63.636363636363633</v>
      </c>
      <c r="K490" s="29">
        <v>26</v>
      </c>
      <c r="L490" s="29">
        <f t="shared" si="50"/>
        <v>75</v>
      </c>
      <c r="M490" s="7">
        <f t="shared" si="51"/>
        <v>60</v>
      </c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ht="18" customHeight="1" x14ac:dyDescent="0.25">
      <c r="A491" s="8">
        <v>89</v>
      </c>
      <c r="B491" s="25" t="s">
        <v>391</v>
      </c>
      <c r="C491" s="20" t="s">
        <v>392</v>
      </c>
      <c r="D491" s="11">
        <v>8</v>
      </c>
      <c r="E491" s="11">
        <v>11</v>
      </c>
      <c r="F491" s="11">
        <v>10</v>
      </c>
      <c r="G491" s="11">
        <v>4</v>
      </c>
      <c r="H491" s="11">
        <v>15</v>
      </c>
      <c r="I491" s="29">
        <f t="shared" si="48"/>
        <v>48</v>
      </c>
      <c r="J491" s="7">
        <f t="shared" si="49"/>
        <v>62.337662337662337</v>
      </c>
      <c r="K491" s="29">
        <v>30</v>
      </c>
      <c r="L491" s="29">
        <f t="shared" si="50"/>
        <v>78</v>
      </c>
      <c r="M491" s="7">
        <f t="shared" si="51"/>
        <v>62.4</v>
      </c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ht="18" customHeight="1" x14ac:dyDescent="0.25">
      <c r="A492" s="8">
        <v>90</v>
      </c>
      <c r="B492" s="25" t="s">
        <v>393</v>
      </c>
      <c r="C492" s="20" t="s">
        <v>394</v>
      </c>
      <c r="D492" s="11">
        <v>11</v>
      </c>
      <c r="E492" s="11">
        <v>11</v>
      </c>
      <c r="F492" s="11">
        <v>10</v>
      </c>
      <c r="G492" s="11">
        <v>6</v>
      </c>
      <c r="H492" s="11">
        <v>15</v>
      </c>
      <c r="I492" s="29">
        <f t="shared" si="48"/>
        <v>53</v>
      </c>
      <c r="J492" s="7">
        <f t="shared" si="49"/>
        <v>68.831168831168839</v>
      </c>
      <c r="K492" s="29">
        <v>36</v>
      </c>
      <c r="L492" s="29">
        <f t="shared" si="50"/>
        <v>89</v>
      </c>
      <c r="M492" s="7">
        <f t="shared" si="51"/>
        <v>71.2</v>
      </c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s="51" customFormat="1" ht="18" customHeight="1" x14ac:dyDescent="0.25">
      <c r="A493" s="8">
        <v>91</v>
      </c>
      <c r="B493" s="25" t="s">
        <v>395</v>
      </c>
      <c r="C493" s="20" t="s">
        <v>396</v>
      </c>
      <c r="D493" s="11">
        <v>14</v>
      </c>
      <c r="E493" s="11">
        <v>13</v>
      </c>
      <c r="F493" s="11">
        <v>14</v>
      </c>
      <c r="G493" s="11">
        <v>9</v>
      </c>
      <c r="H493" s="11">
        <v>15</v>
      </c>
      <c r="I493" s="29">
        <f t="shared" si="48"/>
        <v>65</v>
      </c>
      <c r="J493" s="7">
        <f t="shared" si="49"/>
        <v>84.415584415584405</v>
      </c>
      <c r="K493" s="29">
        <v>32</v>
      </c>
      <c r="L493" s="29">
        <f t="shared" si="50"/>
        <v>97</v>
      </c>
      <c r="M493" s="7">
        <f t="shared" si="51"/>
        <v>77.600000000000009</v>
      </c>
      <c r="N493" s="4"/>
      <c r="O493" s="4"/>
      <c r="P493" s="4"/>
      <c r="Q493" s="4"/>
      <c r="R493" s="4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</row>
    <row r="494" spans="1:33" ht="18" customHeight="1" x14ac:dyDescent="0.25">
      <c r="A494" s="8">
        <v>92</v>
      </c>
      <c r="B494" s="25" t="s">
        <v>397</v>
      </c>
      <c r="C494" s="20" t="s">
        <v>398</v>
      </c>
      <c r="D494" s="11">
        <v>14</v>
      </c>
      <c r="E494" s="11">
        <v>13</v>
      </c>
      <c r="F494" s="11">
        <v>13</v>
      </c>
      <c r="G494" s="11">
        <v>10</v>
      </c>
      <c r="H494" s="11">
        <v>16</v>
      </c>
      <c r="I494" s="29">
        <f t="shared" si="48"/>
        <v>66</v>
      </c>
      <c r="J494" s="7">
        <f t="shared" si="49"/>
        <v>85.714285714285708</v>
      </c>
      <c r="K494" s="29">
        <v>39</v>
      </c>
      <c r="L494" s="29">
        <f t="shared" si="50"/>
        <v>105</v>
      </c>
      <c r="M494" s="7">
        <f t="shared" si="51"/>
        <v>84</v>
      </c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ht="18" customHeight="1" x14ac:dyDescent="0.25">
      <c r="A495" s="8">
        <v>93</v>
      </c>
      <c r="B495" s="25" t="s">
        <v>399</v>
      </c>
      <c r="C495" s="20" t="s">
        <v>400</v>
      </c>
      <c r="D495" s="11">
        <v>10</v>
      </c>
      <c r="E495" s="11">
        <v>10</v>
      </c>
      <c r="F495" s="11">
        <v>12</v>
      </c>
      <c r="G495" s="11">
        <v>6</v>
      </c>
      <c r="H495" s="11">
        <v>13</v>
      </c>
      <c r="I495" s="29">
        <f t="shared" si="48"/>
        <v>51</v>
      </c>
      <c r="J495" s="7">
        <f t="shared" si="49"/>
        <v>66.233766233766232</v>
      </c>
      <c r="K495" s="29">
        <v>48</v>
      </c>
      <c r="L495" s="29">
        <f t="shared" si="50"/>
        <v>99</v>
      </c>
      <c r="M495" s="7">
        <f t="shared" si="51"/>
        <v>79.2</v>
      </c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ht="18" customHeight="1" x14ac:dyDescent="0.25">
      <c r="A496" s="8">
        <v>94</v>
      </c>
      <c r="B496" s="25" t="s">
        <v>401</v>
      </c>
      <c r="C496" s="20" t="s">
        <v>402</v>
      </c>
      <c r="D496" s="11">
        <v>15</v>
      </c>
      <c r="E496" s="11">
        <v>15</v>
      </c>
      <c r="F496" s="11">
        <v>16</v>
      </c>
      <c r="G496" s="11">
        <v>9</v>
      </c>
      <c r="H496" s="11">
        <v>17</v>
      </c>
      <c r="I496" s="29">
        <f t="shared" si="48"/>
        <v>72</v>
      </c>
      <c r="J496" s="7">
        <f t="shared" si="49"/>
        <v>93.506493506493499</v>
      </c>
      <c r="K496" s="29">
        <v>19</v>
      </c>
      <c r="L496" s="29">
        <f t="shared" si="50"/>
        <v>91</v>
      </c>
      <c r="M496" s="7">
        <f t="shared" si="51"/>
        <v>72.8</v>
      </c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ht="18" customHeight="1" x14ac:dyDescent="0.25">
      <c r="A497" s="8">
        <v>95</v>
      </c>
      <c r="B497" s="25" t="s">
        <v>403</v>
      </c>
      <c r="C497" s="20" t="s">
        <v>404</v>
      </c>
      <c r="D497" s="11">
        <v>11</v>
      </c>
      <c r="E497" s="11">
        <v>10</v>
      </c>
      <c r="F497" s="11">
        <v>8</v>
      </c>
      <c r="G497" s="11">
        <v>5</v>
      </c>
      <c r="H497" s="11">
        <v>10</v>
      </c>
      <c r="I497" s="29">
        <f t="shared" si="48"/>
        <v>44</v>
      </c>
      <c r="J497" s="7">
        <f t="shared" si="49"/>
        <v>57.142857142857139</v>
      </c>
      <c r="K497" s="29">
        <v>14</v>
      </c>
      <c r="L497" s="29">
        <f t="shared" si="50"/>
        <v>58</v>
      </c>
      <c r="M497" s="7">
        <f t="shared" si="51"/>
        <v>46.400000000000006</v>
      </c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s="3" customFormat="1" ht="18" customHeight="1" x14ac:dyDescent="0.25">
      <c r="A498" s="8">
        <v>96</v>
      </c>
      <c r="B498" s="25" t="s">
        <v>405</v>
      </c>
      <c r="C498" s="20" t="s">
        <v>406</v>
      </c>
      <c r="D498" s="11">
        <v>10</v>
      </c>
      <c r="E498" s="11">
        <v>12</v>
      </c>
      <c r="F498" s="11">
        <v>12</v>
      </c>
      <c r="G498" s="11">
        <v>5</v>
      </c>
      <c r="H498" s="11">
        <v>14</v>
      </c>
      <c r="I498" s="29">
        <f t="shared" si="48"/>
        <v>53</v>
      </c>
      <c r="J498" s="7">
        <f t="shared" si="49"/>
        <v>68.831168831168839</v>
      </c>
      <c r="K498" s="29">
        <v>47</v>
      </c>
      <c r="L498" s="29">
        <f t="shared" si="50"/>
        <v>100</v>
      </c>
      <c r="M498" s="7">
        <f t="shared" si="51"/>
        <v>80</v>
      </c>
      <c r="N498" s="4"/>
      <c r="O498" s="4"/>
      <c r="P498" s="4"/>
      <c r="Q498" s="4"/>
      <c r="R498" s="4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1:33" ht="18" customHeight="1" x14ac:dyDescent="0.25">
      <c r="A499" s="8">
        <v>97</v>
      </c>
      <c r="B499" s="25" t="s">
        <v>407</v>
      </c>
      <c r="C499" s="20" t="s">
        <v>408</v>
      </c>
      <c r="D499" s="11">
        <v>14</v>
      </c>
      <c r="E499" s="11">
        <v>12</v>
      </c>
      <c r="F499" s="11">
        <v>12</v>
      </c>
      <c r="G499" s="11">
        <v>8</v>
      </c>
      <c r="H499" s="11">
        <v>13</v>
      </c>
      <c r="I499" s="29">
        <f t="shared" si="48"/>
        <v>59</v>
      </c>
      <c r="J499" s="7">
        <f t="shared" si="49"/>
        <v>76.623376623376629</v>
      </c>
      <c r="K499" s="29">
        <v>41</v>
      </c>
      <c r="L499" s="29">
        <f t="shared" si="50"/>
        <v>100</v>
      </c>
      <c r="M499" s="7">
        <f t="shared" si="51"/>
        <v>80</v>
      </c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ht="18" customHeight="1" x14ac:dyDescent="0.25">
      <c r="A500" s="8">
        <v>98</v>
      </c>
      <c r="B500" s="25" t="s">
        <v>409</v>
      </c>
      <c r="C500" s="20" t="s">
        <v>410</v>
      </c>
      <c r="D500" s="11">
        <v>10</v>
      </c>
      <c r="E500" s="11">
        <v>8</v>
      </c>
      <c r="F500" s="11">
        <v>9</v>
      </c>
      <c r="G500" s="11">
        <v>5</v>
      </c>
      <c r="H500" s="11">
        <v>8</v>
      </c>
      <c r="I500" s="29">
        <f t="shared" si="48"/>
        <v>40</v>
      </c>
      <c r="J500" s="7">
        <f t="shared" si="49"/>
        <v>51.94805194805194</v>
      </c>
      <c r="K500" s="29">
        <v>25</v>
      </c>
      <c r="L500" s="29">
        <f t="shared" si="50"/>
        <v>65</v>
      </c>
      <c r="M500" s="7">
        <f t="shared" si="51"/>
        <v>52</v>
      </c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ht="18" customHeight="1" x14ac:dyDescent="0.25">
      <c r="A501" s="8">
        <v>99</v>
      </c>
      <c r="B501" s="25" t="s">
        <v>411</v>
      </c>
      <c r="C501" s="20" t="s">
        <v>412</v>
      </c>
      <c r="D501" s="11">
        <v>9</v>
      </c>
      <c r="E501" s="11">
        <v>11</v>
      </c>
      <c r="F501" s="11">
        <v>11</v>
      </c>
      <c r="G501" s="11">
        <v>5</v>
      </c>
      <c r="H501" s="11">
        <v>17</v>
      </c>
      <c r="I501" s="29">
        <f t="shared" si="48"/>
        <v>53</v>
      </c>
      <c r="J501" s="7">
        <f t="shared" si="49"/>
        <v>68.831168831168839</v>
      </c>
      <c r="K501" s="29">
        <v>13</v>
      </c>
      <c r="L501" s="29">
        <f t="shared" si="50"/>
        <v>66</v>
      </c>
      <c r="M501" s="7">
        <f t="shared" si="51"/>
        <v>52.800000000000004</v>
      </c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ht="18" customHeight="1" x14ac:dyDescent="0.25">
      <c r="A502" s="8">
        <v>100</v>
      </c>
      <c r="B502" s="25" t="s">
        <v>413</v>
      </c>
      <c r="C502" s="20" t="s">
        <v>414</v>
      </c>
      <c r="D502" s="11">
        <v>14</v>
      </c>
      <c r="E502" s="11">
        <v>11</v>
      </c>
      <c r="F502" s="11">
        <v>12</v>
      </c>
      <c r="G502" s="11">
        <v>10</v>
      </c>
      <c r="H502" s="11">
        <v>14</v>
      </c>
      <c r="I502" s="29">
        <f t="shared" si="48"/>
        <v>61</v>
      </c>
      <c r="J502" s="7">
        <f t="shared" si="49"/>
        <v>79.220779220779221</v>
      </c>
      <c r="K502" s="29">
        <v>35</v>
      </c>
      <c r="L502" s="29">
        <f t="shared" si="50"/>
        <v>96</v>
      </c>
      <c r="M502" s="7">
        <f t="shared" si="51"/>
        <v>76.8</v>
      </c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ht="18" customHeight="1" x14ac:dyDescent="0.25">
      <c r="A503" s="8">
        <v>101</v>
      </c>
      <c r="B503" s="25" t="s">
        <v>415</v>
      </c>
      <c r="C503" s="20" t="s">
        <v>416</v>
      </c>
      <c r="D503" s="11">
        <v>11</v>
      </c>
      <c r="E503" s="11">
        <v>9</v>
      </c>
      <c r="F503" s="11">
        <v>8</v>
      </c>
      <c r="G503" s="11">
        <v>6</v>
      </c>
      <c r="H503" s="11">
        <v>11</v>
      </c>
      <c r="I503" s="29">
        <f t="shared" si="48"/>
        <v>45</v>
      </c>
      <c r="J503" s="7">
        <f t="shared" si="49"/>
        <v>58.441558441558442</v>
      </c>
      <c r="K503" s="29">
        <v>25</v>
      </c>
      <c r="L503" s="29">
        <f t="shared" si="50"/>
        <v>70</v>
      </c>
      <c r="M503" s="7">
        <f t="shared" si="51"/>
        <v>56.000000000000007</v>
      </c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ht="18" customHeight="1" x14ac:dyDescent="0.25">
      <c r="A504" s="8">
        <v>102</v>
      </c>
      <c r="B504" s="25" t="s">
        <v>417</v>
      </c>
      <c r="C504" s="20" t="s">
        <v>418</v>
      </c>
      <c r="D504" s="11">
        <v>13</v>
      </c>
      <c r="E504" s="11">
        <v>12</v>
      </c>
      <c r="F504" s="11">
        <v>13</v>
      </c>
      <c r="G504" s="11">
        <v>7</v>
      </c>
      <c r="H504" s="11">
        <v>16</v>
      </c>
      <c r="I504" s="29">
        <f t="shared" si="48"/>
        <v>61</v>
      </c>
      <c r="J504" s="7">
        <f t="shared" si="49"/>
        <v>79.220779220779221</v>
      </c>
      <c r="K504" s="29">
        <v>36</v>
      </c>
      <c r="L504" s="29">
        <f t="shared" si="50"/>
        <v>97</v>
      </c>
      <c r="M504" s="7">
        <f t="shared" si="51"/>
        <v>77.600000000000009</v>
      </c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ht="18" customHeight="1" x14ac:dyDescent="0.25">
      <c r="A505" s="8">
        <v>103</v>
      </c>
      <c r="B505" s="25" t="s">
        <v>419</v>
      </c>
      <c r="C505" s="20" t="s">
        <v>420</v>
      </c>
      <c r="D505" s="11">
        <v>11</v>
      </c>
      <c r="E505" s="11">
        <v>12</v>
      </c>
      <c r="F505" s="11">
        <v>10</v>
      </c>
      <c r="G505" s="11">
        <v>9</v>
      </c>
      <c r="H505" s="11">
        <v>15</v>
      </c>
      <c r="I505" s="29">
        <f t="shared" si="48"/>
        <v>57</v>
      </c>
      <c r="J505" s="7">
        <f t="shared" si="49"/>
        <v>74.025974025974023</v>
      </c>
      <c r="K505" s="29">
        <v>45</v>
      </c>
      <c r="L505" s="29">
        <f t="shared" si="50"/>
        <v>102</v>
      </c>
      <c r="M505" s="7">
        <f t="shared" si="51"/>
        <v>81.599999999999994</v>
      </c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ht="18" customHeight="1" x14ac:dyDescent="0.25">
      <c r="A506" s="8">
        <v>104</v>
      </c>
      <c r="B506" s="25" t="s">
        <v>421</v>
      </c>
      <c r="C506" s="20" t="s">
        <v>422</v>
      </c>
      <c r="D506" s="11">
        <v>14</v>
      </c>
      <c r="E506" s="11">
        <v>15</v>
      </c>
      <c r="F506" s="11">
        <v>15</v>
      </c>
      <c r="G506" s="11">
        <v>9</v>
      </c>
      <c r="H506" s="11">
        <v>17</v>
      </c>
      <c r="I506" s="29">
        <f t="shared" si="48"/>
        <v>70</v>
      </c>
      <c r="J506" s="7">
        <f t="shared" si="49"/>
        <v>90.909090909090907</v>
      </c>
      <c r="K506" s="29">
        <v>47</v>
      </c>
      <c r="L506" s="29">
        <f t="shared" si="50"/>
        <v>117</v>
      </c>
      <c r="M506" s="7">
        <f t="shared" si="51"/>
        <v>93.600000000000009</v>
      </c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ht="18" customHeight="1" x14ac:dyDescent="0.25">
      <c r="A507" s="8">
        <v>105</v>
      </c>
      <c r="B507" s="25" t="s">
        <v>423</v>
      </c>
      <c r="C507" s="20" t="s">
        <v>424</v>
      </c>
      <c r="D507" s="11">
        <v>13</v>
      </c>
      <c r="E507" s="11">
        <v>15</v>
      </c>
      <c r="F507" s="11">
        <v>14</v>
      </c>
      <c r="G507" s="11">
        <v>9</v>
      </c>
      <c r="H507" s="11">
        <v>16</v>
      </c>
      <c r="I507" s="29">
        <f t="shared" si="48"/>
        <v>67</v>
      </c>
      <c r="J507" s="7">
        <f t="shared" si="49"/>
        <v>87.012987012987011</v>
      </c>
      <c r="K507" s="29">
        <v>33</v>
      </c>
      <c r="L507" s="29">
        <f t="shared" si="50"/>
        <v>100</v>
      </c>
      <c r="M507" s="7">
        <f t="shared" si="51"/>
        <v>80</v>
      </c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ht="18" customHeight="1" x14ac:dyDescent="0.25">
      <c r="A508" s="8">
        <v>106</v>
      </c>
      <c r="B508" s="25" t="s">
        <v>425</v>
      </c>
      <c r="C508" s="20" t="s">
        <v>426</v>
      </c>
      <c r="D508" s="11">
        <v>13</v>
      </c>
      <c r="E508" s="11">
        <v>14</v>
      </c>
      <c r="F508" s="11">
        <v>12</v>
      </c>
      <c r="G508" s="11">
        <v>8</v>
      </c>
      <c r="H508" s="11">
        <v>15</v>
      </c>
      <c r="I508" s="29">
        <f t="shared" si="48"/>
        <v>62</v>
      </c>
      <c r="J508" s="7">
        <f t="shared" si="49"/>
        <v>80.519480519480524</v>
      </c>
      <c r="K508" s="29">
        <v>36</v>
      </c>
      <c r="L508" s="29">
        <f t="shared" si="50"/>
        <v>98</v>
      </c>
      <c r="M508" s="7">
        <f t="shared" si="51"/>
        <v>78.400000000000006</v>
      </c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ht="18" customHeight="1" x14ac:dyDescent="0.25">
      <c r="A509" s="8">
        <v>107</v>
      </c>
      <c r="B509" s="25" t="s">
        <v>427</v>
      </c>
      <c r="C509" s="20" t="s">
        <v>428</v>
      </c>
      <c r="D509" s="11">
        <v>14</v>
      </c>
      <c r="E509" s="11">
        <v>12</v>
      </c>
      <c r="F509" s="11">
        <v>12</v>
      </c>
      <c r="G509" s="11">
        <v>9</v>
      </c>
      <c r="H509" s="11">
        <v>13</v>
      </c>
      <c r="I509" s="29">
        <f t="shared" si="48"/>
        <v>60</v>
      </c>
      <c r="J509" s="7">
        <f t="shared" si="49"/>
        <v>77.922077922077932</v>
      </c>
      <c r="K509" s="29">
        <v>14</v>
      </c>
      <c r="L509" s="29">
        <f t="shared" si="50"/>
        <v>74</v>
      </c>
      <c r="M509" s="7">
        <f t="shared" si="51"/>
        <v>59.199999999999996</v>
      </c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s="17" customFormat="1" ht="30" customHeight="1" x14ac:dyDescent="0.25">
      <c r="A510" s="102" t="s">
        <v>841</v>
      </c>
      <c r="B510" s="102"/>
      <c r="C510" s="102"/>
      <c r="D510" s="103" t="s">
        <v>855</v>
      </c>
      <c r="E510" s="103"/>
      <c r="F510" s="103"/>
      <c r="G510" s="103"/>
      <c r="H510" s="103"/>
      <c r="I510" s="74"/>
      <c r="J510" s="74"/>
      <c r="K510" s="103" t="s">
        <v>836</v>
      </c>
      <c r="L510" s="103"/>
      <c r="M510" s="103"/>
      <c r="N510" s="4"/>
      <c r="O510" s="4"/>
      <c r="P510" s="4"/>
      <c r="Q510" s="4"/>
      <c r="R510" s="4"/>
    </row>
    <row r="511" spans="1:33" ht="15" customHeight="1" x14ac:dyDescent="0.25">
      <c r="A511" s="8">
        <v>108</v>
      </c>
      <c r="B511" s="25" t="s">
        <v>429</v>
      </c>
      <c r="C511" s="20" t="s">
        <v>430</v>
      </c>
      <c r="D511" s="11">
        <v>11</v>
      </c>
      <c r="E511" s="11">
        <v>14</v>
      </c>
      <c r="F511" s="11">
        <v>13</v>
      </c>
      <c r="G511" s="11">
        <v>6</v>
      </c>
      <c r="H511" s="11">
        <v>17</v>
      </c>
      <c r="I511" s="29">
        <f t="shared" si="48"/>
        <v>61</v>
      </c>
      <c r="J511" s="7">
        <f t="shared" si="49"/>
        <v>79.220779220779221</v>
      </c>
      <c r="K511" s="29">
        <v>25</v>
      </c>
      <c r="L511" s="29">
        <f t="shared" si="50"/>
        <v>86</v>
      </c>
      <c r="M511" s="7">
        <f t="shared" si="51"/>
        <v>68.8</v>
      </c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ht="15" customHeight="1" x14ac:dyDescent="0.25">
      <c r="A512" s="8">
        <v>109</v>
      </c>
      <c r="B512" s="25" t="s">
        <v>431</v>
      </c>
      <c r="C512" s="20" t="s">
        <v>432</v>
      </c>
      <c r="D512" s="11">
        <v>12</v>
      </c>
      <c r="E512" s="11">
        <v>14</v>
      </c>
      <c r="F512" s="11">
        <v>13</v>
      </c>
      <c r="G512" s="11">
        <v>8</v>
      </c>
      <c r="H512" s="11">
        <v>18</v>
      </c>
      <c r="I512" s="29">
        <f t="shared" si="48"/>
        <v>65</v>
      </c>
      <c r="J512" s="7">
        <f t="shared" si="49"/>
        <v>84.415584415584405</v>
      </c>
      <c r="K512" s="29">
        <v>16</v>
      </c>
      <c r="L512" s="29">
        <f t="shared" si="50"/>
        <v>81</v>
      </c>
      <c r="M512" s="7">
        <f t="shared" si="51"/>
        <v>64.8</v>
      </c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ht="15" customHeight="1" x14ac:dyDescent="0.25">
      <c r="A513" s="8">
        <v>110</v>
      </c>
      <c r="B513" s="25" t="s">
        <v>433</v>
      </c>
      <c r="C513" s="20" t="s">
        <v>434</v>
      </c>
      <c r="D513" s="11">
        <v>14</v>
      </c>
      <c r="E513" s="11">
        <v>16</v>
      </c>
      <c r="F513" s="11">
        <v>16</v>
      </c>
      <c r="G513" s="11">
        <v>9</v>
      </c>
      <c r="H513" s="11">
        <v>18</v>
      </c>
      <c r="I513" s="29">
        <f t="shared" si="48"/>
        <v>73</v>
      </c>
      <c r="J513" s="7">
        <f t="shared" si="49"/>
        <v>94.805194805194802</v>
      </c>
      <c r="K513" s="29">
        <v>12</v>
      </c>
      <c r="L513" s="29">
        <f t="shared" si="50"/>
        <v>85</v>
      </c>
      <c r="M513" s="7">
        <f t="shared" si="51"/>
        <v>68</v>
      </c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ht="15" customHeight="1" x14ac:dyDescent="0.25">
      <c r="A514" s="8">
        <v>111</v>
      </c>
      <c r="B514" s="25" t="s">
        <v>435</v>
      </c>
      <c r="C514" s="20" t="s">
        <v>436</v>
      </c>
      <c r="D514" s="11">
        <v>11</v>
      </c>
      <c r="E514" s="11">
        <v>13</v>
      </c>
      <c r="F514" s="11">
        <v>12</v>
      </c>
      <c r="G514" s="11">
        <v>6</v>
      </c>
      <c r="H514" s="11">
        <v>15</v>
      </c>
      <c r="I514" s="29">
        <f t="shared" si="48"/>
        <v>57</v>
      </c>
      <c r="J514" s="7">
        <f t="shared" si="49"/>
        <v>74.025974025974023</v>
      </c>
      <c r="K514" s="29">
        <v>24</v>
      </c>
      <c r="L514" s="29">
        <f t="shared" si="50"/>
        <v>81</v>
      </c>
      <c r="M514" s="7">
        <f t="shared" si="51"/>
        <v>64.8</v>
      </c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ht="15" customHeight="1" x14ac:dyDescent="0.25">
      <c r="A515" s="8">
        <v>112</v>
      </c>
      <c r="B515" s="25" t="s">
        <v>437</v>
      </c>
      <c r="C515" s="20" t="s">
        <v>438</v>
      </c>
      <c r="D515" s="11">
        <v>10</v>
      </c>
      <c r="E515" s="11">
        <v>14</v>
      </c>
      <c r="F515" s="11">
        <v>12</v>
      </c>
      <c r="G515" s="11">
        <v>7</v>
      </c>
      <c r="H515" s="11">
        <v>15</v>
      </c>
      <c r="I515" s="29">
        <f t="shared" si="48"/>
        <v>58</v>
      </c>
      <c r="J515" s="7">
        <f t="shared" si="49"/>
        <v>75.324675324675326</v>
      </c>
      <c r="K515" s="29">
        <v>13</v>
      </c>
      <c r="L515" s="29">
        <f t="shared" si="50"/>
        <v>71</v>
      </c>
      <c r="M515" s="7">
        <f t="shared" si="51"/>
        <v>56.8</v>
      </c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ht="15" customHeight="1" x14ac:dyDescent="0.25">
      <c r="A516" s="8">
        <v>113</v>
      </c>
      <c r="B516" s="25" t="s">
        <v>439</v>
      </c>
      <c r="C516" s="20" t="s">
        <v>440</v>
      </c>
      <c r="D516" s="11">
        <v>14</v>
      </c>
      <c r="E516" s="11">
        <v>14</v>
      </c>
      <c r="F516" s="11">
        <v>14</v>
      </c>
      <c r="G516" s="11">
        <v>9</v>
      </c>
      <c r="H516" s="11">
        <v>16</v>
      </c>
      <c r="I516" s="29">
        <f t="shared" si="48"/>
        <v>67</v>
      </c>
      <c r="J516" s="7">
        <f t="shared" si="49"/>
        <v>87.012987012987011</v>
      </c>
      <c r="K516" s="29">
        <v>27</v>
      </c>
      <c r="L516" s="29">
        <f t="shared" si="50"/>
        <v>94</v>
      </c>
      <c r="M516" s="7">
        <f t="shared" si="51"/>
        <v>75.2</v>
      </c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ht="15" customHeight="1" x14ac:dyDescent="0.25">
      <c r="A517" s="8">
        <v>114</v>
      </c>
      <c r="B517" s="25" t="s">
        <v>441</v>
      </c>
      <c r="C517" s="20" t="s">
        <v>442</v>
      </c>
      <c r="D517" s="11">
        <v>15</v>
      </c>
      <c r="E517" s="11">
        <v>12</v>
      </c>
      <c r="F517" s="11">
        <v>14</v>
      </c>
      <c r="G517" s="11">
        <v>9</v>
      </c>
      <c r="H517" s="11">
        <v>14</v>
      </c>
      <c r="I517" s="29">
        <f t="shared" si="48"/>
        <v>64</v>
      </c>
      <c r="J517" s="7">
        <f t="shared" si="49"/>
        <v>83.116883116883116</v>
      </c>
      <c r="K517" s="29">
        <v>18</v>
      </c>
      <c r="L517" s="29">
        <f t="shared" si="50"/>
        <v>82</v>
      </c>
      <c r="M517" s="7">
        <f t="shared" si="51"/>
        <v>65.600000000000009</v>
      </c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ht="15" customHeight="1" x14ac:dyDescent="0.25">
      <c r="A518" s="8">
        <v>115</v>
      </c>
      <c r="B518" s="25" t="s">
        <v>443</v>
      </c>
      <c r="C518" s="20" t="s">
        <v>444</v>
      </c>
      <c r="D518" s="11">
        <v>13</v>
      </c>
      <c r="E518" s="11">
        <v>14</v>
      </c>
      <c r="F518" s="11">
        <v>14</v>
      </c>
      <c r="G518" s="11">
        <v>8</v>
      </c>
      <c r="H518" s="11">
        <v>18</v>
      </c>
      <c r="I518" s="29">
        <f t="shared" si="48"/>
        <v>67</v>
      </c>
      <c r="J518" s="7">
        <f t="shared" si="49"/>
        <v>87.012987012987011</v>
      </c>
      <c r="K518" s="29">
        <v>28</v>
      </c>
      <c r="L518" s="29">
        <f t="shared" si="50"/>
        <v>95</v>
      </c>
      <c r="M518" s="7">
        <f t="shared" si="51"/>
        <v>76</v>
      </c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ht="15" customHeight="1" x14ac:dyDescent="0.25">
      <c r="A519" s="8">
        <v>116</v>
      </c>
      <c r="B519" s="25" t="s">
        <v>445</v>
      </c>
      <c r="C519" s="20" t="s">
        <v>446</v>
      </c>
      <c r="D519" s="11">
        <v>14</v>
      </c>
      <c r="E519" s="11">
        <v>16</v>
      </c>
      <c r="F519" s="11">
        <v>16</v>
      </c>
      <c r="G519" s="11">
        <v>8</v>
      </c>
      <c r="H519" s="11">
        <v>15</v>
      </c>
      <c r="I519" s="29">
        <f t="shared" si="48"/>
        <v>69</v>
      </c>
      <c r="J519" s="7">
        <f t="shared" si="49"/>
        <v>89.610389610389603</v>
      </c>
      <c r="K519" s="29">
        <v>30</v>
      </c>
      <c r="L519" s="29">
        <f t="shared" si="50"/>
        <v>99</v>
      </c>
      <c r="M519" s="7">
        <f t="shared" si="51"/>
        <v>79.2</v>
      </c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ht="15" customHeight="1" x14ac:dyDescent="0.25">
      <c r="A520" s="8">
        <v>117</v>
      </c>
      <c r="B520" s="25" t="s">
        <v>447</v>
      </c>
      <c r="C520" s="20" t="s">
        <v>448</v>
      </c>
      <c r="D520" s="11">
        <v>11</v>
      </c>
      <c r="E520" s="11">
        <v>12</v>
      </c>
      <c r="F520" s="11">
        <v>10</v>
      </c>
      <c r="G520" s="11">
        <v>7</v>
      </c>
      <c r="H520" s="11">
        <v>14</v>
      </c>
      <c r="I520" s="29">
        <f t="shared" si="48"/>
        <v>54</v>
      </c>
      <c r="J520" s="7">
        <f t="shared" si="49"/>
        <v>70.129870129870127</v>
      </c>
      <c r="K520" s="29">
        <v>33</v>
      </c>
      <c r="L520" s="29">
        <f t="shared" si="50"/>
        <v>87</v>
      </c>
      <c r="M520" s="7">
        <f t="shared" si="51"/>
        <v>69.599999999999994</v>
      </c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ht="15" customHeight="1" x14ac:dyDescent="0.25">
      <c r="A521" s="8">
        <v>118</v>
      </c>
      <c r="B521" s="25" t="s">
        <v>449</v>
      </c>
      <c r="C521" s="20" t="s">
        <v>450</v>
      </c>
      <c r="D521" s="11">
        <v>15</v>
      </c>
      <c r="E521" s="11">
        <v>16</v>
      </c>
      <c r="F521" s="11">
        <v>17</v>
      </c>
      <c r="G521" s="11">
        <v>7</v>
      </c>
      <c r="H521" s="11">
        <v>19</v>
      </c>
      <c r="I521" s="29">
        <f t="shared" si="48"/>
        <v>74</v>
      </c>
      <c r="J521" s="7">
        <f t="shared" si="49"/>
        <v>96.103896103896105</v>
      </c>
      <c r="K521" s="29">
        <v>36</v>
      </c>
      <c r="L521" s="29">
        <f t="shared" si="50"/>
        <v>110</v>
      </c>
      <c r="M521" s="7">
        <f t="shared" si="51"/>
        <v>88</v>
      </c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ht="15" customHeight="1" x14ac:dyDescent="0.25">
      <c r="A522" s="8">
        <v>119</v>
      </c>
      <c r="B522" s="25" t="s">
        <v>451</v>
      </c>
      <c r="C522" s="20" t="s">
        <v>452</v>
      </c>
      <c r="D522" s="11">
        <v>13</v>
      </c>
      <c r="E522" s="11">
        <v>15</v>
      </c>
      <c r="F522" s="11">
        <v>14</v>
      </c>
      <c r="G522" s="11">
        <v>7</v>
      </c>
      <c r="H522" s="11">
        <v>17</v>
      </c>
      <c r="I522" s="29">
        <f t="shared" si="48"/>
        <v>66</v>
      </c>
      <c r="J522" s="7">
        <f t="shared" si="49"/>
        <v>85.714285714285708</v>
      </c>
      <c r="K522" s="29">
        <v>30</v>
      </c>
      <c r="L522" s="29">
        <f t="shared" si="50"/>
        <v>96</v>
      </c>
      <c r="M522" s="7">
        <f t="shared" si="51"/>
        <v>76.8</v>
      </c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ht="15" customHeight="1" x14ac:dyDescent="0.25">
      <c r="A523" s="8">
        <v>120</v>
      </c>
      <c r="B523" s="25" t="s">
        <v>453</v>
      </c>
      <c r="C523" s="20" t="s">
        <v>454</v>
      </c>
      <c r="D523" s="11">
        <v>15</v>
      </c>
      <c r="E523" s="11">
        <v>16</v>
      </c>
      <c r="F523" s="11">
        <v>16</v>
      </c>
      <c r="G523" s="11">
        <v>10</v>
      </c>
      <c r="H523" s="11">
        <v>19</v>
      </c>
      <c r="I523" s="29">
        <f t="shared" si="48"/>
        <v>76</v>
      </c>
      <c r="J523" s="7">
        <f t="shared" si="49"/>
        <v>98.701298701298697</v>
      </c>
      <c r="K523" s="29">
        <v>30</v>
      </c>
      <c r="L523" s="29">
        <f t="shared" si="50"/>
        <v>106</v>
      </c>
      <c r="M523" s="7">
        <f t="shared" si="51"/>
        <v>84.8</v>
      </c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ht="15" customHeight="1" x14ac:dyDescent="0.25">
      <c r="A524" s="8">
        <v>121</v>
      </c>
      <c r="B524" s="25" t="s">
        <v>455</v>
      </c>
      <c r="C524" s="20" t="s">
        <v>456</v>
      </c>
      <c r="D524" s="11">
        <v>11</v>
      </c>
      <c r="E524" s="11">
        <v>11</v>
      </c>
      <c r="F524" s="11">
        <v>10</v>
      </c>
      <c r="G524" s="11">
        <v>7</v>
      </c>
      <c r="H524" s="11">
        <v>13</v>
      </c>
      <c r="I524" s="29">
        <f t="shared" si="48"/>
        <v>52</v>
      </c>
      <c r="J524" s="7">
        <f t="shared" si="49"/>
        <v>67.532467532467535</v>
      </c>
      <c r="K524" s="29">
        <v>36</v>
      </c>
      <c r="L524" s="29">
        <f t="shared" si="50"/>
        <v>88</v>
      </c>
      <c r="M524" s="7">
        <f t="shared" si="51"/>
        <v>70.399999999999991</v>
      </c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ht="15" customHeight="1" x14ac:dyDescent="0.25">
      <c r="A525" s="8">
        <v>122</v>
      </c>
      <c r="B525" s="44" t="s">
        <v>857</v>
      </c>
      <c r="C525" s="20" t="s">
        <v>330</v>
      </c>
      <c r="D525" s="11">
        <v>13</v>
      </c>
      <c r="E525" s="11">
        <v>13</v>
      </c>
      <c r="F525" s="11">
        <v>14</v>
      </c>
      <c r="G525" s="11">
        <v>8</v>
      </c>
      <c r="H525" s="11">
        <v>16</v>
      </c>
      <c r="I525" s="29">
        <f t="shared" si="48"/>
        <v>64</v>
      </c>
      <c r="J525" s="7">
        <f t="shared" si="49"/>
        <v>83.116883116883116</v>
      </c>
      <c r="K525" s="29">
        <v>30</v>
      </c>
      <c r="L525" s="29">
        <f t="shared" si="50"/>
        <v>94</v>
      </c>
      <c r="M525" s="7">
        <f t="shared" si="51"/>
        <v>75.2</v>
      </c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ht="15" customHeight="1" x14ac:dyDescent="0.25">
      <c r="A526" s="8">
        <v>123</v>
      </c>
      <c r="B526" s="44" t="s">
        <v>858</v>
      </c>
      <c r="C526" s="20" t="s">
        <v>317</v>
      </c>
      <c r="D526" s="11">
        <v>15</v>
      </c>
      <c r="E526" s="11">
        <v>13</v>
      </c>
      <c r="F526" s="11">
        <v>13</v>
      </c>
      <c r="G526" s="11">
        <v>10</v>
      </c>
      <c r="H526" s="11">
        <v>16</v>
      </c>
      <c r="I526" s="29">
        <f t="shared" si="48"/>
        <v>67</v>
      </c>
      <c r="J526" s="7">
        <f t="shared" si="49"/>
        <v>87.012987012987011</v>
      </c>
      <c r="K526" s="29">
        <v>22</v>
      </c>
      <c r="L526" s="29">
        <f t="shared" si="50"/>
        <v>89</v>
      </c>
      <c r="M526" s="7">
        <f t="shared" si="51"/>
        <v>71.2</v>
      </c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ht="15" customHeight="1" x14ac:dyDescent="0.25">
      <c r="A527" s="8">
        <v>124</v>
      </c>
      <c r="B527" s="44" t="s">
        <v>859</v>
      </c>
      <c r="C527" s="20" t="s">
        <v>331</v>
      </c>
      <c r="D527" s="11">
        <v>10</v>
      </c>
      <c r="E527" s="11">
        <v>12</v>
      </c>
      <c r="F527" s="11">
        <v>12</v>
      </c>
      <c r="G527" s="11">
        <v>8</v>
      </c>
      <c r="H527" s="11">
        <v>14</v>
      </c>
      <c r="I527" s="29">
        <f t="shared" si="48"/>
        <v>56</v>
      </c>
      <c r="J527" s="7">
        <f t="shared" si="49"/>
        <v>72.727272727272734</v>
      </c>
      <c r="K527" s="29">
        <v>36</v>
      </c>
      <c r="L527" s="29">
        <f t="shared" si="50"/>
        <v>92</v>
      </c>
      <c r="M527" s="7">
        <f t="shared" si="51"/>
        <v>73.599999999999994</v>
      </c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ht="15" customHeight="1" x14ac:dyDescent="0.25">
      <c r="A528" s="8">
        <v>125</v>
      </c>
      <c r="B528" s="44" t="s">
        <v>860</v>
      </c>
      <c r="C528" s="20" t="s">
        <v>353</v>
      </c>
      <c r="D528" s="11">
        <v>7</v>
      </c>
      <c r="E528" s="11">
        <v>4</v>
      </c>
      <c r="F528" s="11">
        <v>7</v>
      </c>
      <c r="G528" s="11">
        <v>7</v>
      </c>
      <c r="H528" s="11">
        <v>10</v>
      </c>
      <c r="I528" s="29">
        <f t="shared" si="48"/>
        <v>35</v>
      </c>
      <c r="J528" s="7">
        <f t="shared" si="49"/>
        <v>45.454545454545453</v>
      </c>
      <c r="K528" s="29">
        <v>14</v>
      </c>
      <c r="L528" s="29">
        <f t="shared" si="50"/>
        <v>49</v>
      </c>
      <c r="M528" s="7">
        <f t="shared" si="51"/>
        <v>39.200000000000003</v>
      </c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ht="15" customHeight="1" x14ac:dyDescent="0.25">
      <c r="A529" s="8">
        <v>126</v>
      </c>
      <c r="B529" s="44" t="s">
        <v>861</v>
      </c>
      <c r="C529" s="20" t="s">
        <v>527</v>
      </c>
      <c r="D529" s="11">
        <v>15</v>
      </c>
      <c r="E529" s="11">
        <v>16</v>
      </c>
      <c r="F529" s="11">
        <v>16</v>
      </c>
      <c r="G529" s="11">
        <v>10</v>
      </c>
      <c r="H529" s="11">
        <v>18</v>
      </c>
      <c r="I529" s="29">
        <f t="shared" si="48"/>
        <v>75</v>
      </c>
      <c r="J529" s="7">
        <f t="shared" si="49"/>
        <v>97.402597402597408</v>
      </c>
      <c r="K529" s="29">
        <v>37</v>
      </c>
      <c r="L529" s="29">
        <f t="shared" si="50"/>
        <v>112</v>
      </c>
      <c r="M529" s="7">
        <f t="shared" si="51"/>
        <v>89.600000000000009</v>
      </c>
      <c r="N529" s="2"/>
      <c r="O529" s="2"/>
      <c r="P529" s="2"/>
      <c r="Q529" s="2"/>
      <c r="R529" s="2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s="3" customFormat="1" ht="21" customHeight="1" x14ac:dyDescent="0.25">
      <c r="A530" s="85" t="s">
        <v>914</v>
      </c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7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1:33" s="17" customFormat="1" ht="30" customHeight="1" x14ac:dyDescent="0.25">
      <c r="A531" s="68" t="s">
        <v>1</v>
      </c>
      <c r="B531" s="69" t="s">
        <v>2</v>
      </c>
      <c r="C531" s="70" t="s">
        <v>3</v>
      </c>
      <c r="D531" s="5" t="s">
        <v>899</v>
      </c>
      <c r="E531" s="5" t="s">
        <v>901</v>
      </c>
      <c r="F531" s="5" t="s">
        <v>903</v>
      </c>
      <c r="G531" s="5" t="s">
        <v>905</v>
      </c>
      <c r="H531" s="5" t="s">
        <v>907</v>
      </c>
      <c r="I531" s="77" t="s">
        <v>910</v>
      </c>
      <c r="J531" s="75" t="s">
        <v>911</v>
      </c>
      <c r="K531" s="77" t="s">
        <v>848</v>
      </c>
      <c r="L531" s="77" t="s">
        <v>912</v>
      </c>
      <c r="M531" s="75" t="s">
        <v>913</v>
      </c>
      <c r="N531" s="4"/>
      <c r="O531" s="4"/>
      <c r="P531" s="4"/>
      <c r="Q531" s="4"/>
      <c r="R531" s="4"/>
    </row>
    <row r="532" spans="1:33" s="3" customFormat="1" ht="23.25" customHeight="1" x14ac:dyDescent="0.25">
      <c r="A532" s="97" t="s">
        <v>4</v>
      </c>
      <c r="B532" s="98"/>
      <c r="C532" s="99"/>
      <c r="D532" s="6">
        <v>15</v>
      </c>
      <c r="E532" s="6">
        <v>16</v>
      </c>
      <c r="F532" s="6">
        <v>17</v>
      </c>
      <c r="G532" s="6">
        <v>10</v>
      </c>
      <c r="H532" s="6">
        <v>19</v>
      </c>
      <c r="I532" s="29">
        <f>D532+E532+F532+G532+H532</f>
        <v>77</v>
      </c>
      <c r="J532" s="7">
        <f>(I532/77)*100</f>
        <v>100</v>
      </c>
      <c r="K532" s="29" t="s">
        <v>919</v>
      </c>
      <c r="L532" s="29" t="s">
        <v>919</v>
      </c>
      <c r="M532" s="7" t="s">
        <v>919</v>
      </c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1:33" s="3" customFormat="1" ht="15" customHeight="1" x14ac:dyDescent="0.25">
      <c r="A533" s="57">
        <v>127</v>
      </c>
      <c r="B533" s="56" t="s">
        <v>976</v>
      </c>
      <c r="C533" s="20" t="s">
        <v>999</v>
      </c>
      <c r="D533" s="6">
        <v>11</v>
      </c>
      <c r="E533" s="6">
        <v>15</v>
      </c>
      <c r="F533" s="6">
        <v>15</v>
      </c>
      <c r="G533" s="6">
        <v>7</v>
      </c>
      <c r="H533" s="6">
        <v>18</v>
      </c>
      <c r="I533" s="29">
        <f t="shared" ref="I533:I555" si="52">D533+E533+F533+G533+H533</f>
        <v>66</v>
      </c>
      <c r="J533" s="7">
        <f t="shared" ref="J533:J555" si="53">(I533/77)*100</f>
        <v>85.714285714285708</v>
      </c>
      <c r="K533" s="29" t="s">
        <v>919</v>
      </c>
      <c r="L533" s="29" t="s">
        <v>919</v>
      </c>
      <c r="M533" s="7" t="s">
        <v>919</v>
      </c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1:33" s="3" customFormat="1" ht="15" customHeight="1" x14ac:dyDescent="0.25">
      <c r="A534" s="57">
        <v>128</v>
      </c>
      <c r="B534" s="56" t="s">
        <v>977</v>
      </c>
      <c r="C534" s="20" t="s">
        <v>1000</v>
      </c>
      <c r="D534" s="6">
        <v>11</v>
      </c>
      <c r="E534" s="6">
        <v>14</v>
      </c>
      <c r="F534" s="6">
        <v>15</v>
      </c>
      <c r="G534" s="6">
        <v>7</v>
      </c>
      <c r="H534" s="6">
        <v>18</v>
      </c>
      <c r="I534" s="29">
        <f t="shared" si="52"/>
        <v>65</v>
      </c>
      <c r="J534" s="7">
        <f t="shared" si="53"/>
        <v>84.415584415584405</v>
      </c>
      <c r="K534" s="29" t="s">
        <v>919</v>
      </c>
      <c r="L534" s="29" t="s">
        <v>919</v>
      </c>
      <c r="M534" s="7" t="s">
        <v>919</v>
      </c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1:33" s="3" customFormat="1" ht="15" customHeight="1" x14ac:dyDescent="0.25">
      <c r="A535" s="57">
        <v>129</v>
      </c>
      <c r="B535" s="56" t="s">
        <v>978</v>
      </c>
      <c r="C535" s="20" t="s">
        <v>1001</v>
      </c>
      <c r="D535" s="6">
        <v>13</v>
      </c>
      <c r="E535" s="6">
        <v>14</v>
      </c>
      <c r="F535" s="6">
        <v>15</v>
      </c>
      <c r="G535" s="6">
        <v>9</v>
      </c>
      <c r="H535" s="6">
        <v>17</v>
      </c>
      <c r="I535" s="29">
        <f t="shared" si="52"/>
        <v>68</v>
      </c>
      <c r="J535" s="7">
        <f t="shared" si="53"/>
        <v>88.311688311688314</v>
      </c>
      <c r="K535" s="29" t="s">
        <v>919</v>
      </c>
      <c r="L535" s="29" t="s">
        <v>919</v>
      </c>
      <c r="M535" s="7" t="s">
        <v>919</v>
      </c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1:33" s="3" customFormat="1" ht="15" customHeight="1" x14ac:dyDescent="0.25">
      <c r="A536" s="57">
        <v>130</v>
      </c>
      <c r="B536" s="56" t="s">
        <v>979</v>
      </c>
      <c r="C536" s="20" t="s">
        <v>1002</v>
      </c>
      <c r="D536" s="6">
        <v>11</v>
      </c>
      <c r="E536" s="6">
        <v>11</v>
      </c>
      <c r="F536" s="6">
        <v>11</v>
      </c>
      <c r="G536" s="6">
        <v>7</v>
      </c>
      <c r="H536" s="6">
        <v>11</v>
      </c>
      <c r="I536" s="29">
        <f t="shared" si="52"/>
        <v>51</v>
      </c>
      <c r="J536" s="7">
        <f t="shared" si="53"/>
        <v>66.233766233766232</v>
      </c>
      <c r="K536" s="29" t="s">
        <v>919</v>
      </c>
      <c r="L536" s="29" t="s">
        <v>919</v>
      </c>
      <c r="M536" s="7" t="s">
        <v>919</v>
      </c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1:33" s="3" customFormat="1" ht="15" customHeight="1" x14ac:dyDescent="0.25">
      <c r="A537" s="57">
        <v>131</v>
      </c>
      <c r="B537" s="56" t="s">
        <v>980</v>
      </c>
      <c r="C537" s="20" t="s">
        <v>1003</v>
      </c>
      <c r="D537" s="6">
        <v>12</v>
      </c>
      <c r="E537" s="6">
        <v>11</v>
      </c>
      <c r="F537" s="6">
        <v>13</v>
      </c>
      <c r="G537" s="6">
        <v>8</v>
      </c>
      <c r="H537" s="6">
        <v>12</v>
      </c>
      <c r="I537" s="29">
        <f t="shared" si="52"/>
        <v>56</v>
      </c>
      <c r="J537" s="7">
        <f t="shared" si="53"/>
        <v>72.727272727272734</v>
      </c>
      <c r="K537" s="29" t="s">
        <v>919</v>
      </c>
      <c r="L537" s="29" t="s">
        <v>919</v>
      </c>
      <c r="M537" s="7" t="s">
        <v>919</v>
      </c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1:33" s="3" customFormat="1" ht="15" customHeight="1" x14ac:dyDescent="0.25">
      <c r="A538" s="57">
        <v>132</v>
      </c>
      <c r="B538" s="56" t="s">
        <v>981</v>
      </c>
      <c r="C538" s="20" t="s">
        <v>1004</v>
      </c>
      <c r="D538" s="6">
        <v>15</v>
      </c>
      <c r="E538" s="6">
        <v>12</v>
      </c>
      <c r="F538" s="6">
        <v>13</v>
      </c>
      <c r="G538" s="6">
        <v>10</v>
      </c>
      <c r="H538" s="6">
        <v>15</v>
      </c>
      <c r="I538" s="29">
        <f t="shared" si="52"/>
        <v>65</v>
      </c>
      <c r="J538" s="7">
        <f t="shared" si="53"/>
        <v>84.415584415584405</v>
      </c>
      <c r="K538" s="29" t="s">
        <v>919</v>
      </c>
      <c r="L538" s="29" t="s">
        <v>919</v>
      </c>
      <c r="M538" s="7" t="s">
        <v>919</v>
      </c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1:33" s="3" customFormat="1" ht="15" customHeight="1" x14ac:dyDescent="0.25">
      <c r="A539" s="57">
        <v>133</v>
      </c>
      <c r="B539" s="56" t="s">
        <v>982</v>
      </c>
      <c r="C539" s="20" t="s">
        <v>1005</v>
      </c>
      <c r="D539" s="6">
        <v>11</v>
      </c>
      <c r="E539" s="6">
        <v>13</v>
      </c>
      <c r="F539" s="6">
        <v>13</v>
      </c>
      <c r="G539" s="6">
        <v>7</v>
      </c>
      <c r="H539" s="6">
        <v>15</v>
      </c>
      <c r="I539" s="29">
        <f t="shared" si="52"/>
        <v>59</v>
      </c>
      <c r="J539" s="7">
        <f t="shared" si="53"/>
        <v>76.623376623376629</v>
      </c>
      <c r="K539" s="29" t="s">
        <v>919</v>
      </c>
      <c r="L539" s="29" t="s">
        <v>919</v>
      </c>
      <c r="M539" s="7" t="s">
        <v>919</v>
      </c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1:33" s="3" customFormat="1" ht="15" customHeight="1" x14ac:dyDescent="0.25">
      <c r="A540" s="57">
        <v>134</v>
      </c>
      <c r="B540" s="56" t="s">
        <v>983</v>
      </c>
      <c r="C540" s="20" t="s">
        <v>1006</v>
      </c>
      <c r="D540" s="6">
        <v>13</v>
      </c>
      <c r="E540" s="6">
        <v>15</v>
      </c>
      <c r="F540" s="6">
        <v>16</v>
      </c>
      <c r="G540" s="6">
        <v>8</v>
      </c>
      <c r="H540" s="6">
        <v>18</v>
      </c>
      <c r="I540" s="29">
        <f t="shared" si="52"/>
        <v>70</v>
      </c>
      <c r="J540" s="7">
        <f t="shared" si="53"/>
        <v>90.909090909090907</v>
      </c>
      <c r="K540" s="29" t="s">
        <v>919</v>
      </c>
      <c r="L540" s="29" t="s">
        <v>919</v>
      </c>
      <c r="M540" s="7" t="s">
        <v>919</v>
      </c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1:33" s="3" customFormat="1" ht="15" customHeight="1" x14ac:dyDescent="0.25">
      <c r="A541" s="57">
        <v>135</v>
      </c>
      <c r="B541" s="56" t="s">
        <v>984</v>
      </c>
      <c r="C541" s="20" t="s">
        <v>1007</v>
      </c>
      <c r="D541" s="6">
        <v>15</v>
      </c>
      <c r="E541" s="6">
        <v>15</v>
      </c>
      <c r="F541" s="6">
        <v>15</v>
      </c>
      <c r="G541" s="6">
        <v>10</v>
      </c>
      <c r="H541" s="6">
        <v>18</v>
      </c>
      <c r="I541" s="29">
        <f t="shared" si="52"/>
        <v>73</v>
      </c>
      <c r="J541" s="7">
        <f t="shared" si="53"/>
        <v>94.805194805194802</v>
      </c>
      <c r="K541" s="29" t="s">
        <v>919</v>
      </c>
      <c r="L541" s="29" t="s">
        <v>919</v>
      </c>
      <c r="M541" s="7" t="s">
        <v>919</v>
      </c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1:33" s="3" customFormat="1" ht="15" customHeight="1" x14ac:dyDescent="0.25">
      <c r="A542" s="57">
        <v>136</v>
      </c>
      <c r="B542" s="56" t="s">
        <v>985</v>
      </c>
      <c r="C542" s="20" t="s">
        <v>1008</v>
      </c>
      <c r="D542" s="6">
        <v>4</v>
      </c>
      <c r="E542" s="6">
        <v>11</v>
      </c>
      <c r="F542" s="6">
        <v>7</v>
      </c>
      <c r="G542" s="6">
        <v>1</v>
      </c>
      <c r="H542" s="6">
        <v>13</v>
      </c>
      <c r="I542" s="29">
        <f t="shared" si="52"/>
        <v>36</v>
      </c>
      <c r="J542" s="7">
        <f t="shared" si="53"/>
        <v>46.753246753246749</v>
      </c>
      <c r="K542" s="29" t="s">
        <v>919</v>
      </c>
      <c r="L542" s="29" t="s">
        <v>919</v>
      </c>
      <c r="M542" s="7" t="s">
        <v>919</v>
      </c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1:33" s="3" customFormat="1" ht="15" customHeight="1" x14ac:dyDescent="0.25">
      <c r="A543" s="57">
        <v>137</v>
      </c>
      <c r="B543" s="56" t="s">
        <v>986</v>
      </c>
      <c r="C543" s="20" t="s">
        <v>1009</v>
      </c>
      <c r="D543" s="6">
        <v>0</v>
      </c>
      <c r="E543" s="6">
        <v>0</v>
      </c>
      <c r="F543" s="6">
        <v>0</v>
      </c>
      <c r="G543" s="6">
        <v>0</v>
      </c>
      <c r="H543" s="6">
        <v>0</v>
      </c>
      <c r="I543" s="29">
        <f t="shared" si="52"/>
        <v>0</v>
      </c>
      <c r="J543" s="7">
        <f t="shared" si="53"/>
        <v>0</v>
      </c>
      <c r="K543" s="29" t="s">
        <v>919</v>
      </c>
      <c r="L543" s="29" t="s">
        <v>919</v>
      </c>
      <c r="M543" s="7" t="s">
        <v>919</v>
      </c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1:33" s="3" customFormat="1" ht="15" customHeight="1" x14ac:dyDescent="0.25">
      <c r="A544" s="57">
        <v>138</v>
      </c>
      <c r="B544" s="56" t="s">
        <v>987</v>
      </c>
      <c r="C544" s="20" t="s">
        <v>1010</v>
      </c>
      <c r="D544" s="6">
        <v>10</v>
      </c>
      <c r="E544" s="6">
        <v>11</v>
      </c>
      <c r="F544" s="6">
        <v>12</v>
      </c>
      <c r="G544" s="6">
        <v>7</v>
      </c>
      <c r="H544" s="6">
        <v>14</v>
      </c>
      <c r="I544" s="29">
        <f t="shared" si="52"/>
        <v>54</v>
      </c>
      <c r="J544" s="7">
        <f t="shared" si="53"/>
        <v>70.129870129870127</v>
      </c>
      <c r="K544" s="29" t="s">
        <v>919</v>
      </c>
      <c r="L544" s="29" t="s">
        <v>919</v>
      </c>
      <c r="M544" s="7" t="s">
        <v>919</v>
      </c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1:33" s="3" customFormat="1" ht="15" customHeight="1" x14ac:dyDescent="0.25">
      <c r="A545" s="57">
        <v>139</v>
      </c>
      <c r="B545" s="56" t="s">
        <v>988</v>
      </c>
      <c r="C545" s="20" t="s">
        <v>1011</v>
      </c>
      <c r="D545" s="6">
        <v>14</v>
      </c>
      <c r="E545" s="6">
        <v>16</v>
      </c>
      <c r="F545" s="6">
        <v>14</v>
      </c>
      <c r="G545" s="6">
        <v>8</v>
      </c>
      <c r="H545" s="6">
        <v>17</v>
      </c>
      <c r="I545" s="29">
        <f t="shared" si="52"/>
        <v>69</v>
      </c>
      <c r="J545" s="7">
        <f t="shared" si="53"/>
        <v>89.610389610389603</v>
      </c>
      <c r="K545" s="29" t="s">
        <v>919</v>
      </c>
      <c r="L545" s="29" t="s">
        <v>919</v>
      </c>
      <c r="M545" s="7" t="s">
        <v>919</v>
      </c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1:33" s="3" customFormat="1" ht="15" customHeight="1" x14ac:dyDescent="0.25">
      <c r="A546" s="57">
        <v>140</v>
      </c>
      <c r="B546" s="56" t="s">
        <v>989</v>
      </c>
      <c r="C546" s="20" t="s">
        <v>1012</v>
      </c>
      <c r="D546" s="6">
        <v>0</v>
      </c>
      <c r="E546" s="6">
        <v>2</v>
      </c>
      <c r="F546" s="6">
        <v>2</v>
      </c>
      <c r="G546" s="6">
        <v>0</v>
      </c>
      <c r="H546" s="6">
        <v>4</v>
      </c>
      <c r="I546" s="29">
        <f t="shared" si="52"/>
        <v>8</v>
      </c>
      <c r="J546" s="7">
        <f t="shared" si="53"/>
        <v>10.38961038961039</v>
      </c>
      <c r="K546" s="29" t="s">
        <v>919</v>
      </c>
      <c r="L546" s="29" t="s">
        <v>919</v>
      </c>
      <c r="M546" s="7" t="s">
        <v>919</v>
      </c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1:33" s="3" customFormat="1" ht="15" customHeight="1" x14ac:dyDescent="0.25">
      <c r="A547" s="57">
        <v>141</v>
      </c>
      <c r="B547" s="56" t="s">
        <v>990</v>
      </c>
      <c r="C547" s="20" t="s">
        <v>1013</v>
      </c>
      <c r="D547" s="6">
        <v>15</v>
      </c>
      <c r="E547" s="6">
        <v>16</v>
      </c>
      <c r="F547" s="6">
        <v>16</v>
      </c>
      <c r="G547" s="6">
        <v>10</v>
      </c>
      <c r="H547" s="6">
        <v>18</v>
      </c>
      <c r="I547" s="29">
        <f t="shared" si="52"/>
        <v>75</v>
      </c>
      <c r="J547" s="7">
        <f t="shared" si="53"/>
        <v>97.402597402597408</v>
      </c>
      <c r="K547" s="29" t="s">
        <v>919</v>
      </c>
      <c r="L547" s="29" t="s">
        <v>919</v>
      </c>
      <c r="M547" s="7" t="s">
        <v>919</v>
      </c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1:33" s="3" customFormat="1" ht="15" customHeight="1" x14ac:dyDescent="0.25">
      <c r="A548" s="57">
        <v>142</v>
      </c>
      <c r="B548" s="56" t="s">
        <v>991</v>
      </c>
      <c r="C548" s="20" t="s">
        <v>1014</v>
      </c>
      <c r="D548" s="6">
        <v>2</v>
      </c>
      <c r="E548" s="6">
        <v>7</v>
      </c>
      <c r="F548" s="6">
        <v>8</v>
      </c>
      <c r="G548" s="6">
        <v>3</v>
      </c>
      <c r="H548" s="6">
        <v>7</v>
      </c>
      <c r="I548" s="29">
        <f t="shared" si="52"/>
        <v>27</v>
      </c>
      <c r="J548" s="7">
        <f t="shared" si="53"/>
        <v>35.064935064935064</v>
      </c>
      <c r="K548" s="29" t="s">
        <v>919</v>
      </c>
      <c r="L548" s="29" t="s">
        <v>919</v>
      </c>
      <c r="M548" s="7" t="s">
        <v>919</v>
      </c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1:33" s="3" customFormat="1" ht="15" customHeight="1" x14ac:dyDescent="0.25">
      <c r="A549" s="57">
        <v>143</v>
      </c>
      <c r="B549" s="56" t="s">
        <v>992</v>
      </c>
      <c r="C549" s="20" t="s">
        <v>382</v>
      </c>
      <c r="D549" s="6">
        <v>15</v>
      </c>
      <c r="E549" s="6">
        <v>15</v>
      </c>
      <c r="F549" s="6">
        <v>15</v>
      </c>
      <c r="G549" s="6">
        <v>9</v>
      </c>
      <c r="H549" s="6">
        <v>18</v>
      </c>
      <c r="I549" s="29">
        <f t="shared" si="52"/>
        <v>72</v>
      </c>
      <c r="J549" s="7">
        <f t="shared" si="53"/>
        <v>93.506493506493499</v>
      </c>
      <c r="K549" s="29" t="s">
        <v>919</v>
      </c>
      <c r="L549" s="29" t="s">
        <v>919</v>
      </c>
      <c r="M549" s="7" t="s">
        <v>919</v>
      </c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1:33" s="3" customFormat="1" ht="15" customHeight="1" x14ac:dyDescent="0.25">
      <c r="A550" s="57">
        <v>144</v>
      </c>
      <c r="B550" s="56" t="s">
        <v>993</v>
      </c>
      <c r="C550" s="20" t="s">
        <v>1015</v>
      </c>
      <c r="D550" s="6">
        <v>11</v>
      </c>
      <c r="E550" s="6">
        <v>13</v>
      </c>
      <c r="F550" s="6">
        <v>14</v>
      </c>
      <c r="G550" s="6">
        <v>7</v>
      </c>
      <c r="H550" s="6">
        <v>17</v>
      </c>
      <c r="I550" s="29">
        <f t="shared" si="52"/>
        <v>62</v>
      </c>
      <c r="J550" s="7">
        <f t="shared" si="53"/>
        <v>80.519480519480524</v>
      </c>
      <c r="K550" s="29" t="s">
        <v>919</v>
      </c>
      <c r="L550" s="29" t="s">
        <v>919</v>
      </c>
      <c r="M550" s="7" t="s">
        <v>919</v>
      </c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1:33" s="3" customFormat="1" ht="15" customHeight="1" x14ac:dyDescent="0.25">
      <c r="A551" s="57">
        <v>145</v>
      </c>
      <c r="B551" s="56" t="s">
        <v>994</v>
      </c>
      <c r="C551" s="23" t="s">
        <v>1016</v>
      </c>
      <c r="D551" s="6">
        <v>14</v>
      </c>
      <c r="E551" s="6">
        <v>14</v>
      </c>
      <c r="F551" s="6">
        <v>14</v>
      </c>
      <c r="G551" s="6">
        <v>9</v>
      </c>
      <c r="H551" s="6">
        <v>15</v>
      </c>
      <c r="I551" s="29">
        <f t="shared" si="52"/>
        <v>66</v>
      </c>
      <c r="J551" s="7">
        <f t="shared" si="53"/>
        <v>85.714285714285708</v>
      </c>
      <c r="K551" s="29" t="s">
        <v>919</v>
      </c>
      <c r="L551" s="29" t="s">
        <v>919</v>
      </c>
      <c r="M551" s="7" t="s">
        <v>919</v>
      </c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1:33" s="3" customFormat="1" ht="15" customHeight="1" x14ac:dyDescent="0.25">
      <c r="A552" s="57">
        <v>146</v>
      </c>
      <c r="B552" s="56" t="s">
        <v>995</v>
      </c>
      <c r="C552" s="20"/>
      <c r="D552" s="6">
        <v>0</v>
      </c>
      <c r="E552" s="6">
        <v>0</v>
      </c>
      <c r="F552" s="6">
        <v>0</v>
      </c>
      <c r="G552" s="6">
        <v>0</v>
      </c>
      <c r="H552" s="6">
        <v>0</v>
      </c>
      <c r="I552" s="29">
        <f t="shared" si="52"/>
        <v>0</v>
      </c>
      <c r="J552" s="7">
        <f t="shared" si="53"/>
        <v>0</v>
      </c>
      <c r="K552" s="29" t="s">
        <v>919</v>
      </c>
      <c r="L552" s="29" t="s">
        <v>919</v>
      </c>
      <c r="M552" s="7" t="s">
        <v>919</v>
      </c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1:33" s="3" customFormat="1" ht="15" customHeight="1" x14ac:dyDescent="0.25">
      <c r="A553" s="57">
        <v>147</v>
      </c>
      <c r="B553" s="56" t="s">
        <v>996</v>
      </c>
      <c r="C553" s="20" t="s">
        <v>1017</v>
      </c>
      <c r="D553" s="6">
        <v>14</v>
      </c>
      <c r="E553" s="6">
        <v>13</v>
      </c>
      <c r="F553" s="6">
        <v>12</v>
      </c>
      <c r="G553" s="6">
        <v>8</v>
      </c>
      <c r="H553" s="6">
        <v>16</v>
      </c>
      <c r="I553" s="29">
        <f t="shared" si="52"/>
        <v>63</v>
      </c>
      <c r="J553" s="7">
        <f t="shared" si="53"/>
        <v>81.818181818181827</v>
      </c>
      <c r="K553" s="29" t="s">
        <v>919</v>
      </c>
      <c r="L553" s="29" t="s">
        <v>919</v>
      </c>
      <c r="M553" s="7" t="s">
        <v>919</v>
      </c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1:33" s="3" customFormat="1" ht="15" customHeight="1" x14ac:dyDescent="0.25">
      <c r="A554" s="57">
        <v>148</v>
      </c>
      <c r="B554" s="56" t="s">
        <v>997</v>
      </c>
      <c r="C554" s="20"/>
      <c r="D554" s="6">
        <v>0</v>
      </c>
      <c r="E554" s="6">
        <v>0</v>
      </c>
      <c r="F554" s="6">
        <v>0</v>
      </c>
      <c r="G554" s="6">
        <v>0</v>
      </c>
      <c r="H554" s="6">
        <v>0</v>
      </c>
      <c r="I554" s="29">
        <f t="shared" si="52"/>
        <v>0</v>
      </c>
      <c r="J554" s="7">
        <f t="shared" si="53"/>
        <v>0</v>
      </c>
      <c r="K554" s="29" t="s">
        <v>919</v>
      </c>
      <c r="L554" s="29" t="s">
        <v>919</v>
      </c>
      <c r="M554" s="7" t="s">
        <v>919</v>
      </c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1:33" s="3" customFormat="1" ht="15" customHeight="1" x14ac:dyDescent="0.25">
      <c r="A555" s="57">
        <v>149</v>
      </c>
      <c r="B555" s="56" t="s">
        <v>998</v>
      </c>
      <c r="C555" s="65"/>
      <c r="D555" s="6">
        <v>0</v>
      </c>
      <c r="E555" s="6">
        <v>0</v>
      </c>
      <c r="F555" s="6">
        <v>0</v>
      </c>
      <c r="G555" s="6">
        <v>0</v>
      </c>
      <c r="H555" s="6">
        <v>0</v>
      </c>
      <c r="I555" s="29">
        <f t="shared" si="52"/>
        <v>0</v>
      </c>
      <c r="J555" s="7">
        <f t="shared" si="53"/>
        <v>0</v>
      </c>
      <c r="K555" s="29" t="s">
        <v>919</v>
      </c>
      <c r="L555" s="29" t="s">
        <v>919</v>
      </c>
      <c r="M555" s="7" t="s">
        <v>919</v>
      </c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1:33" s="3" customFormat="1" ht="29.25" customHeight="1" x14ac:dyDescent="0.25">
      <c r="A556" s="85" t="s">
        <v>839</v>
      </c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7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1:33" s="17" customFormat="1" ht="30" customHeight="1" x14ac:dyDescent="0.25">
      <c r="A557" s="68" t="s">
        <v>1</v>
      </c>
      <c r="B557" s="69" t="s">
        <v>2</v>
      </c>
      <c r="C557" s="70" t="s">
        <v>3</v>
      </c>
      <c r="D557" s="5" t="s">
        <v>899</v>
      </c>
      <c r="E557" s="5" t="s">
        <v>901</v>
      </c>
      <c r="F557" s="5" t="s">
        <v>903</v>
      </c>
      <c r="G557" s="5" t="s">
        <v>905</v>
      </c>
      <c r="H557" s="5" t="s">
        <v>907</v>
      </c>
      <c r="I557" s="77" t="s">
        <v>910</v>
      </c>
      <c r="J557" s="75" t="s">
        <v>911</v>
      </c>
      <c r="K557" s="77" t="s">
        <v>848</v>
      </c>
      <c r="L557" s="77" t="s">
        <v>912</v>
      </c>
      <c r="M557" s="75" t="s">
        <v>913</v>
      </c>
      <c r="N557" s="4"/>
      <c r="O557" s="4"/>
      <c r="P557" s="4"/>
      <c r="Q557" s="4"/>
      <c r="R557" s="4"/>
    </row>
    <row r="558" spans="1:33" s="3" customFormat="1" ht="23.25" customHeight="1" x14ac:dyDescent="0.25">
      <c r="A558" s="97" t="s">
        <v>4</v>
      </c>
      <c r="B558" s="98"/>
      <c r="C558" s="99"/>
      <c r="D558" s="6">
        <v>15</v>
      </c>
      <c r="E558" s="6">
        <v>16</v>
      </c>
      <c r="F558" s="6">
        <v>17</v>
      </c>
      <c r="G558" s="6">
        <v>10</v>
      </c>
      <c r="H558" s="6">
        <v>19</v>
      </c>
      <c r="I558" s="29">
        <f>D558+E558+F558+G558+H558</f>
        <v>77</v>
      </c>
      <c r="J558" s="7">
        <f>(I558/77)*100</f>
        <v>100</v>
      </c>
      <c r="K558" s="29" t="s">
        <v>919</v>
      </c>
      <c r="L558" s="29" t="s">
        <v>919</v>
      </c>
      <c r="M558" s="7" t="s">
        <v>919</v>
      </c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1:33" s="3" customFormat="1" ht="23.25" customHeight="1" x14ac:dyDescent="0.25">
      <c r="A559" s="57">
        <v>150</v>
      </c>
      <c r="B559" s="56" t="s">
        <v>1018</v>
      </c>
      <c r="C559" s="66" t="s">
        <v>1019</v>
      </c>
      <c r="D559" s="6">
        <v>4</v>
      </c>
      <c r="E559" s="6">
        <v>9</v>
      </c>
      <c r="F559" s="6">
        <v>7</v>
      </c>
      <c r="G559" s="6">
        <v>3</v>
      </c>
      <c r="H559" s="6">
        <v>10</v>
      </c>
      <c r="I559" s="29">
        <f>D559+E559+F559+G559+H559</f>
        <v>33</v>
      </c>
      <c r="J559" s="7">
        <f>(I559/77)*100</f>
        <v>42.857142857142854</v>
      </c>
      <c r="K559" s="29" t="s">
        <v>919</v>
      </c>
      <c r="L559" s="29" t="s">
        <v>919</v>
      </c>
      <c r="M559" s="7" t="s">
        <v>919</v>
      </c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</sheetData>
  <mergeCells count="159">
    <mergeCell ref="K4:K5"/>
    <mergeCell ref="L4:L5"/>
    <mergeCell ref="M4:M5"/>
    <mergeCell ref="A6:C6"/>
    <mergeCell ref="A84:K84"/>
    <mergeCell ref="A85:K85"/>
    <mergeCell ref="A1:K1"/>
    <mergeCell ref="A2:K2"/>
    <mergeCell ref="A3:C3"/>
    <mergeCell ref="D3:H3"/>
    <mergeCell ref="K3:M3"/>
    <mergeCell ref="A4:A5"/>
    <mergeCell ref="B4:B5"/>
    <mergeCell ref="C4:C5"/>
    <mergeCell ref="I4:I5"/>
    <mergeCell ref="J4:J5"/>
    <mergeCell ref="A47:C47"/>
    <mergeCell ref="D47:H47"/>
    <mergeCell ref="K47:M47"/>
    <mergeCell ref="A86:C86"/>
    <mergeCell ref="D86:H86"/>
    <mergeCell ref="K86:M86"/>
    <mergeCell ref="A87:A88"/>
    <mergeCell ref="B87:B88"/>
    <mergeCell ref="C87:C88"/>
    <mergeCell ref="I87:I88"/>
    <mergeCell ref="J87:J88"/>
    <mergeCell ref="K87:K88"/>
    <mergeCell ref="L87:L88"/>
    <mergeCell ref="M87:M88"/>
    <mergeCell ref="A89:C89"/>
    <mergeCell ref="A119:M119"/>
    <mergeCell ref="A120:A121"/>
    <mergeCell ref="B120:B121"/>
    <mergeCell ref="C120:C121"/>
    <mergeCell ref="I120:I121"/>
    <mergeCell ref="J120:J121"/>
    <mergeCell ref="K120:K121"/>
    <mergeCell ref="L120:L121"/>
    <mergeCell ref="M126:M127"/>
    <mergeCell ref="A128:C128"/>
    <mergeCell ref="A130:K130"/>
    <mergeCell ref="A131:K131"/>
    <mergeCell ref="A132:C132"/>
    <mergeCell ref="D132:H132"/>
    <mergeCell ref="K132:M132"/>
    <mergeCell ref="M120:M121"/>
    <mergeCell ref="A122:C122"/>
    <mergeCell ref="A125:M125"/>
    <mergeCell ref="A126:A127"/>
    <mergeCell ref="B126:B127"/>
    <mergeCell ref="C126:C127"/>
    <mergeCell ref="I126:I127"/>
    <mergeCell ref="J126:J127"/>
    <mergeCell ref="K126:K127"/>
    <mergeCell ref="L126:L127"/>
    <mergeCell ref="A179:C179"/>
    <mergeCell ref="A181:K181"/>
    <mergeCell ref="A182:K182"/>
    <mergeCell ref="A183:C183"/>
    <mergeCell ref="D183:H183"/>
    <mergeCell ref="K183:M183"/>
    <mergeCell ref="A172:C172"/>
    <mergeCell ref="A177:M177"/>
    <mergeCell ref="L133:L134"/>
    <mergeCell ref="M133:M134"/>
    <mergeCell ref="A135:C135"/>
    <mergeCell ref="A170:M170"/>
    <mergeCell ref="A133:A134"/>
    <mergeCell ref="B133:B134"/>
    <mergeCell ref="C133:C134"/>
    <mergeCell ref="I133:I134"/>
    <mergeCell ref="J133:J134"/>
    <mergeCell ref="K133:K134"/>
    <mergeCell ref="L184:L185"/>
    <mergeCell ref="M184:M185"/>
    <mergeCell ref="A186:C186"/>
    <mergeCell ref="A261:K261"/>
    <mergeCell ref="A262:K262"/>
    <mergeCell ref="A263:C263"/>
    <mergeCell ref="D263:H263"/>
    <mergeCell ref="K263:M263"/>
    <mergeCell ref="A184:A185"/>
    <mergeCell ref="B184:B185"/>
    <mergeCell ref="C184:C185"/>
    <mergeCell ref="I184:I185"/>
    <mergeCell ref="J184:J185"/>
    <mergeCell ref="K184:K185"/>
    <mergeCell ref="A225:C225"/>
    <mergeCell ref="D225:H225"/>
    <mergeCell ref="K225:M225"/>
    <mergeCell ref="K431:M431"/>
    <mergeCell ref="L356:L357"/>
    <mergeCell ref="M356:M357"/>
    <mergeCell ref="A358:C358"/>
    <mergeCell ref="A389:K389"/>
    <mergeCell ref="A390:K390"/>
    <mergeCell ref="A391:C391"/>
    <mergeCell ref="L264:L265"/>
    <mergeCell ref="M264:M265"/>
    <mergeCell ref="A266:C266"/>
    <mergeCell ref="A323:M323"/>
    <mergeCell ref="A264:A265"/>
    <mergeCell ref="B264:B265"/>
    <mergeCell ref="C264:C265"/>
    <mergeCell ref="I264:I265"/>
    <mergeCell ref="J264:J265"/>
    <mergeCell ref="K264:K265"/>
    <mergeCell ref="A305:C305"/>
    <mergeCell ref="D305:H305"/>
    <mergeCell ref="K305:M305"/>
    <mergeCell ref="A325:C325"/>
    <mergeCell ref="A348:M348"/>
    <mergeCell ref="A558:C558"/>
    <mergeCell ref="A469:C469"/>
    <mergeCell ref="D469:H469"/>
    <mergeCell ref="K469:M469"/>
    <mergeCell ref="A392:A393"/>
    <mergeCell ref="B392:B393"/>
    <mergeCell ref="C392:C393"/>
    <mergeCell ref="I392:I393"/>
    <mergeCell ref="J392:J393"/>
    <mergeCell ref="K392:K393"/>
    <mergeCell ref="L392:L393"/>
    <mergeCell ref="M392:M393"/>
    <mergeCell ref="A394:C394"/>
    <mergeCell ref="A467:K467"/>
    <mergeCell ref="A468:K468"/>
    <mergeCell ref="A532:C532"/>
    <mergeCell ref="I470:I471"/>
    <mergeCell ref="J470:J471"/>
    <mergeCell ref="K470:K471"/>
    <mergeCell ref="A510:C510"/>
    <mergeCell ref="D510:H510"/>
    <mergeCell ref="K510:M510"/>
    <mergeCell ref="A556:M556"/>
    <mergeCell ref="L470:L471"/>
    <mergeCell ref="M470:M471"/>
    <mergeCell ref="A472:C472"/>
    <mergeCell ref="A530:M530"/>
    <mergeCell ref="A470:A471"/>
    <mergeCell ref="B470:B471"/>
    <mergeCell ref="C470:C471"/>
    <mergeCell ref="A350:C350"/>
    <mergeCell ref="A353:K353"/>
    <mergeCell ref="A354:K354"/>
    <mergeCell ref="A355:C355"/>
    <mergeCell ref="D355:H355"/>
    <mergeCell ref="K355:M355"/>
    <mergeCell ref="D391:H391"/>
    <mergeCell ref="K391:M391"/>
    <mergeCell ref="A356:A357"/>
    <mergeCell ref="B356:B357"/>
    <mergeCell ref="C356:C357"/>
    <mergeCell ref="I356:I357"/>
    <mergeCell ref="J356:J357"/>
    <mergeCell ref="K356:K357"/>
    <mergeCell ref="A431:C431"/>
    <mergeCell ref="D431:H431"/>
  </mergeCells>
  <conditionalFormatting sqref="C34">
    <cfRule type="duplicateValues" dxfId="185" priority="183"/>
  </conditionalFormatting>
  <conditionalFormatting sqref="C43:C44">
    <cfRule type="duplicateValues" dxfId="184" priority="184"/>
  </conditionalFormatting>
  <conditionalFormatting sqref="C35:C44 C7:C33">
    <cfRule type="duplicateValues" dxfId="183" priority="185"/>
  </conditionalFormatting>
  <conditionalFormatting sqref="C7:C44">
    <cfRule type="duplicateValues" dxfId="182" priority="186"/>
  </conditionalFormatting>
  <conditionalFormatting sqref="B7:B44">
    <cfRule type="duplicateValues" dxfId="181" priority="182"/>
  </conditionalFormatting>
  <conditionalFormatting sqref="C71 C45:C46 C48:C69">
    <cfRule type="duplicateValues" dxfId="180" priority="175"/>
  </conditionalFormatting>
  <conditionalFormatting sqref="C71">
    <cfRule type="duplicateValues" dxfId="179" priority="176"/>
  </conditionalFormatting>
  <conditionalFormatting sqref="C71">
    <cfRule type="duplicateValues" dxfId="178" priority="177"/>
  </conditionalFormatting>
  <conditionalFormatting sqref="C70">
    <cfRule type="duplicateValues" dxfId="177" priority="178"/>
  </conditionalFormatting>
  <conditionalFormatting sqref="C72:C75">
    <cfRule type="duplicateValues" dxfId="176" priority="179"/>
  </conditionalFormatting>
  <conditionalFormatting sqref="C83">
    <cfRule type="duplicateValues" dxfId="175" priority="174"/>
  </conditionalFormatting>
  <conditionalFormatting sqref="C81:C82">
    <cfRule type="duplicateValues" dxfId="174" priority="172"/>
  </conditionalFormatting>
  <conditionalFormatting sqref="C81:C82">
    <cfRule type="duplicateValues" dxfId="173" priority="173"/>
  </conditionalFormatting>
  <conditionalFormatting sqref="C45:C46 C48:C80">
    <cfRule type="duplicateValues" dxfId="172" priority="180"/>
  </conditionalFormatting>
  <conditionalFormatting sqref="C83">
    <cfRule type="duplicateValues" dxfId="171" priority="181"/>
  </conditionalFormatting>
  <conditionalFormatting sqref="B81:B82">
    <cfRule type="duplicateValues" dxfId="170" priority="169"/>
  </conditionalFormatting>
  <conditionalFormatting sqref="B45:B46 B48:B80">
    <cfRule type="duplicateValues" dxfId="169" priority="170"/>
  </conditionalFormatting>
  <conditionalFormatting sqref="B83">
    <cfRule type="duplicateValues" dxfId="168" priority="171"/>
  </conditionalFormatting>
  <conditionalFormatting sqref="C93:C94">
    <cfRule type="duplicateValues" dxfId="167" priority="164"/>
  </conditionalFormatting>
  <conditionalFormatting sqref="C96">
    <cfRule type="duplicateValues" dxfId="166" priority="161"/>
  </conditionalFormatting>
  <conditionalFormatting sqref="C96">
    <cfRule type="duplicateValues" dxfId="165" priority="162"/>
  </conditionalFormatting>
  <conditionalFormatting sqref="C96">
    <cfRule type="duplicateValues" dxfId="164" priority="163"/>
  </conditionalFormatting>
  <conditionalFormatting sqref="C96">
    <cfRule type="duplicateValues" dxfId="163" priority="160"/>
  </conditionalFormatting>
  <conditionalFormatting sqref="C95">
    <cfRule type="duplicateValues" dxfId="162" priority="157"/>
  </conditionalFormatting>
  <conditionalFormatting sqref="C95">
    <cfRule type="duplicateValues" dxfId="161" priority="158"/>
  </conditionalFormatting>
  <conditionalFormatting sqref="C95">
    <cfRule type="duplicateValues" dxfId="160" priority="159"/>
  </conditionalFormatting>
  <conditionalFormatting sqref="C95">
    <cfRule type="duplicateValues" dxfId="159" priority="156"/>
  </conditionalFormatting>
  <conditionalFormatting sqref="C97">
    <cfRule type="duplicateValues" dxfId="158" priority="155"/>
  </conditionalFormatting>
  <conditionalFormatting sqref="C98">
    <cfRule type="duplicateValues" dxfId="157" priority="154"/>
  </conditionalFormatting>
  <conditionalFormatting sqref="C99">
    <cfRule type="duplicateValues" dxfId="156" priority="153"/>
  </conditionalFormatting>
  <conditionalFormatting sqref="C100">
    <cfRule type="duplicateValues" dxfId="155" priority="152"/>
  </conditionalFormatting>
  <conditionalFormatting sqref="C101">
    <cfRule type="duplicateValues" dxfId="154" priority="151"/>
  </conditionalFormatting>
  <conditionalFormatting sqref="C102">
    <cfRule type="duplicateValues" dxfId="153" priority="150"/>
  </conditionalFormatting>
  <conditionalFormatting sqref="C103">
    <cfRule type="duplicateValues" dxfId="152" priority="149"/>
  </conditionalFormatting>
  <conditionalFormatting sqref="C104:C106">
    <cfRule type="duplicateValues" dxfId="151" priority="148"/>
  </conditionalFormatting>
  <conditionalFormatting sqref="C107">
    <cfRule type="duplicateValues" dxfId="150" priority="145"/>
  </conditionalFormatting>
  <conditionalFormatting sqref="C107">
    <cfRule type="duplicateValues" dxfId="149" priority="146"/>
  </conditionalFormatting>
  <conditionalFormatting sqref="C107">
    <cfRule type="duplicateValues" dxfId="148" priority="147"/>
  </conditionalFormatting>
  <conditionalFormatting sqref="C107">
    <cfRule type="duplicateValues" dxfId="147" priority="144"/>
  </conditionalFormatting>
  <conditionalFormatting sqref="C108">
    <cfRule type="duplicateValues" dxfId="146" priority="143"/>
  </conditionalFormatting>
  <conditionalFormatting sqref="C109">
    <cfRule type="duplicateValues" dxfId="145" priority="142"/>
  </conditionalFormatting>
  <conditionalFormatting sqref="C110">
    <cfRule type="duplicateValues" dxfId="144" priority="141"/>
  </conditionalFormatting>
  <conditionalFormatting sqref="C111">
    <cfRule type="duplicateValues" dxfId="143" priority="140"/>
  </conditionalFormatting>
  <conditionalFormatting sqref="C112">
    <cfRule type="duplicateValues" dxfId="142" priority="139"/>
  </conditionalFormatting>
  <conditionalFormatting sqref="C113">
    <cfRule type="duplicateValues" dxfId="141" priority="138"/>
  </conditionalFormatting>
  <conditionalFormatting sqref="C115">
    <cfRule type="duplicateValues" dxfId="140" priority="137"/>
  </conditionalFormatting>
  <conditionalFormatting sqref="C114">
    <cfRule type="duplicateValues" dxfId="139" priority="136"/>
  </conditionalFormatting>
  <conditionalFormatting sqref="C116">
    <cfRule type="duplicateValues" dxfId="138" priority="135"/>
  </conditionalFormatting>
  <conditionalFormatting sqref="C117:C118">
    <cfRule type="duplicateValues" dxfId="137" priority="134"/>
  </conditionalFormatting>
  <conditionalFormatting sqref="C90">
    <cfRule type="duplicateValues" dxfId="136" priority="165"/>
  </conditionalFormatting>
  <conditionalFormatting sqref="C91">
    <cfRule type="duplicateValues" dxfId="135" priority="166"/>
  </conditionalFormatting>
  <conditionalFormatting sqref="C92">
    <cfRule type="duplicateValues" dxfId="134" priority="167"/>
  </conditionalFormatting>
  <conditionalFormatting sqref="C90:C118">
    <cfRule type="duplicateValues" dxfId="133" priority="168"/>
  </conditionalFormatting>
  <conditionalFormatting sqref="B90:B118">
    <cfRule type="duplicateValues" dxfId="132" priority="133"/>
  </conditionalFormatting>
  <conditionalFormatting sqref="B153:B168 B136:B151">
    <cfRule type="duplicateValues" dxfId="131" priority="126"/>
  </conditionalFormatting>
  <conditionalFormatting sqref="B152">
    <cfRule type="duplicateValues" dxfId="130" priority="125"/>
  </conditionalFormatting>
  <conditionalFormatting sqref="C149">
    <cfRule type="duplicateValues" dxfId="129" priority="124"/>
  </conditionalFormatting>
  <conditionalFormatting sqref="C166">
    <cfRule type="duplicateValues" dxfId="128" priority="123"/>
  </conditionalFormatting>
  <conditionalFormatting sqref="C165">
    <cfRule type="duplicateValues" dxfId="127" priority="122"/>
  </conditionalFormatting>
  <conditionalFormatting sqref="C163">
    <cfRule type="duplicateValues" dxfId="126" priority="121"/>
  </conditionalFormatting>
  <conditionalFormatting sqref="C164">
    <cfRule type="duplicateValues" dxfId="125" priority="120"/>
  </conditionalFormatting>
  <conditionalFormatting sqref="C167">
    <cfRule type="duplicateValues" dxfId="124" priority="119"/>
  </conditionalFormatting>
  <conditionalFormatting sqref="C157:C159">
    <cfRule type="duplicateValues" dxfId="123" priority="118"/>
  </conditionalFormatting>
  <conditionalFormatting sqref="C160">
    <cfRule type="duplicateValues" dxfId="122" priority="117"/>
  </conditionalFormatting>
  <conditionalFormatting sqref="C160">
    <cfRule type="duplicateValues" dxfId="121" priority="115"/>
  </conditionalFormatting>
  <conditionalFormatting sqref="C160">
    <cfRule type="duplicateValues" dxfId="120" priority="116"/>
  </conditionalFormatting>
  <conditionalFormatting sqref="C160">
    <cfRule type="duplicateValues" dxfId="119" priority="114"/>
  </conditionalFormatting>
  <conditionalFormatting sqref="C161:C162">
    <cfRule type="duplicateValues" dxfId="118" priority="113"/>
  </conditionalFormatting>
  <conditionalFormatting sqref="C136:C138">
    <cfRule type="duplicateValues" dxfId="117" priority="127"/>
  </conditionalFormatting>
  <conditionalFormatting sqref="C154:C155">
    <cfRule type="duplicateValues" dxfId="116" priority="128"/>
  </conditionalFormatting>
  <conditionalFormatting sqref="C156">
    <cfRule type="duplicateValues" dxfId="115" priority="129"/>
  </conditionalFormatting>
  <conditionalFormatting sqref="C152">
    <cfRule type="duplicateValues" dxfId="114" priority="130"/>
  </conditionalFormatting>
  <conditionalFormatting sqref="C153:C155 C139:C148 C150:C151">
    <cfRule type="duplicateValues" dxfId="113" priority="131"/>
  </conditionalFormatting>
  <conditionalFormatting sqref="C168">
    <cfRule type="duplicateValues" dxfId="112" priority="112"/>
  </conditionalFormatting>
  <conditionalFormatting sqref="C136:C167">
    <cfRule type="duplicateValues" dxfId="111" priority="132"/>
  </conditionalFormatting>
  <conditionalFormatting sqref="C213">
    <cfRule type="duplicateValues" dxfId="110" priority="107"/>
  </conditionalFormatting>
  <conditionalFormatting sqref="C213">
    <cfRule type="duplicateValues" dxfId="109" priority="108"/>
  </conditionalFormatting>
  <conditionalFormatting sqref="C213">
    <cfRule type="duplicateValues" dxfId="108" priority="109"/>
  </conditionalFormatting>
  <conditionalFormatting sqref="C213">
    <cfRule type="duplicateValues" dxfId="107" priority="106"/>
  </conditionalFormatting>
  <conditionalFormatting sqref="B187:B222">
    <cfRule type="duplicateValues" dxfId="106" priority="110"/>
  </conditionalFormatting>
  <conditionalFormatting sqref="C187:C222">
    <cfRule type="duplicateValues" dxfId="105" priority="111"/>
  </conditionalFormatting>
  <conditionalFormatting sqref="C259:C260">
    <cfRule type="duplicateValues" dxfId="104" priority="101"/>
  </conditionalFormatting>
  <conditionalFormatting sqref="C239">
    <cfRule type="duplicateValues" dxfId="103" priority="98"/>
  </conditionalFormatting>
  <conditionalFormatting sqref="C239">
    <cfRule type="duplicateValues" dxfId="102" priority="99"/>
  </conditionalFormatting>
  <conditionalFormatting sqref="C239">
    <cfRule type="duplicateValues" dxfId="101" priority="100"/>
  </conditionalFormatting>
  <conditionalFormatting sqref="C239">
    <cfRule type="duplicateValues" dxfId="100" priority="97"/>
  </conditionalFormatting>
  <conditionalFormatting sqref="B232">
    <cfRule type="duplicateValues" dxfId="99" priority="95"/>
  </conditionalFormatting>
  <conditionalFormatting sqref="C232">
    <cfRule type="duplicateValues" dxfId="98" priority="96"/>
  </conditionalFormatting>
  <conditionalFormatting sqref="B223:B224 B226:B231">
    <cfRule type="duplicateValues" dxfId="97" priority="102"/>
  </conditionalFormatting>
  <conditionalFormatting sqref="C223:C224 C226:C231">
    <cfRule type="duplicateValues" dxfId="96" priority="103"/>
  </conditionalFormatting>
  <conditionalFormatting sqref="B233:B260">
    <cfRule type="duplicateValues" dxfId="95" priority="104"/>
  </conditionalFormatting>
  <conditionalFormatting sqref="C233:C260">
    <cfRule type="duplicateValues" dxfId="94" priority="105"/>
  </conditionalFormatting>
  <conditionalFormatting sqref="C301:C302">
    <cfRule type="duplicateValues" dxfId="93" priority="90"/>
  </conditionalFormatting>
  <conditionalFormatting sqref="B288:B302">
    <cfRule type="duplicateValues" dxfId="92" priority="91"/>
  </conditionalFormatting>
  <conditionalFormatting sqref="B267:B287">
    <cfRule type="duplicateValues" dxfId="91" priority="92"/>
  </conditionalFormatting>
  <conditionalFormatting sqref="C267:C287">
    <cfRule type="duplicateValues" dxfId="90" priority="93"/>
  </conditionalFormatting>
  <conditionalFormatting sqref="C288:C302">
    <cfRule type="duplicateValues" dxfId="89" priority="94"/>
  </conditionalFormatting>
  <conditionalFormatting sqref="C303:C304 C306">
    <cfRule type="duplicateValues" dxfId="88" priority="88"/>
  </conditionalFormatting>
  <conditionalFormatting sqref="C307">
    <cfRule type="duplicateValues" dxfId="87" priority="87"/>
  </conditionalFormatting>
  <conditionalFormatting sqref="C308">
    <cfRule type="duplicateValues" dxfId="86" priority="86"/>
  </conditionalFormatting>
  <conditionalFormatting sqref="C309">
    <cfRule type="duplicateValues" dxfId="85" priority="85"/>
  </conditionalFormatting>
  <conditionalFormatting sqref="C310">
    <cfRule type="duplicateValues" dxfId="84" priority="84"/>
  </conditionalFormatting>
  <conditionalFormatting sqref="C311:C316">
    <cfRule type="duplicateValues" dxfId="83" priority="83"/>
  </conditionalFormatting>
  <conditionalFormatting sqref="C317">
    <cfRule type="duplicateValues" dxfId="82" priority="82"/>
  </conditionalFormatting>
  <conditionalFormatting sqref="C318">
    <cfRule type="duplicateValues" dxfId="81" priority="81"/>
  </conditionalFormatting>
  <conditionalFormatting sqref="C319">
    <cfRule type="duplicateValues" dxfId="80" priority="80"/>
  </conditionalFormatting>
  <conditionalFormatting sqref="C320">
    <cfRule type="duplicateValues" dxfId="79" priority="79"/>
  </conditionalFormatting>
  <conditionalFormatting sqref="C321">
    <cfRule type="duplicateValues" dxfId="78" priority="77"/>
  </conditionalFormatting>
  <conditionalFormatting sqref="C321">
    <cfRule type="duplicateValues" dxfId="77" priority="78"/>
  </conditionalFormatting>
  <conditionalFormatting sqref="C303:C304 C306:C320">
    <cfRule type="duplicateValues" dxfId="76" priority="89"/>
  </conditionalFormatting>
  <conditionalFormatting sqref="C359">
    <cfRule type="duplicateValues" dxfId="75" priority="71"/>
  </conditionalFormatting>
  <conditionalFormatting sqref="C381">
    <cfRule type="duplicateValues" dxfId="74" priority="69"/>
  </conditionalFormatting>
  <conditionalFormatting sqref="C383">
    <cfRule type="duplicateValues" dxfId="73" priority="68"/>
  </conditionalFormatting>
  <conditionalFormatting sqref="C386">
    <cfRule type="duplicateValues" dxfId="72" priority="67"/>
  </conditionalFormatting>
  <conditionalFormatting sqref="C387">
    <cfRule type="duplicateValues" dxfId="71" priority="66"/>
  </conditionalFormatting>
  <conditionalFormatting sqref="C387">
    <cfRule type="duplicateValues" dxfId="70" priority="64"/>
  </conditionalFormatting>
  <conditionalFormatting sqref="C387">
    <cfRule type="duplicateValues" dxfId="69" priority="65"/>
  </conditionalFormatting>
  <conditionalFormatting sqref="C387">
    <cfRule type="duplicateValues" dxfId="68" priority="63"/>
  </conditionalFormatting>
  <conditionalFormatting sqref="C382 C376:C380 C384:C385">
    <cfRule type="duplicateValues" dxfId="67" priority="70"/>
  </conditionalFormatting>
  <conditionalFormatting sqref="C359:C374">
    <cfRule type="duplicateValues" dxfId="66" priority="72"/>
  </conditionalFormatting>
  <conditionalFormatting sqref="C360:C374">
    <cfRule type="duplicateValues" dxfId="65" priority="73"/>
  </conditionalFormatting>
  <conditionalFormatting sqref="C375">
    <cfRule type="duplicateValues" dxfId="64" priority="74"/>
  </conditionalFormatting>
  <conditionalFormatting sqref="C376:C380">
    <cfRule type="duplicateValues" dxfId="63" priority="76"/>
  </conditionalFormatting>
  <conditionalFormatting sqref="B395:B429">
    <cfRule type="duplicateValues" dxfId="62" priority="57"/>
  </conditionalFormatting>
  <conditionalFormatting sqref="C395:C429">
    <cfRule type="duplicateValues" dxfId="61" priority="58"/>
  </conditionalFormatting>
  <conditionalFormatting sqref="B430 B432:B433">
    <cfRule type="duplicateValues" dxfId="60" priority="53"/>
  </conditionalFormatting>
  <conditionalFormatting sqref="C430 C432:C433">
    <cfRule type="duplicateValues" dxfId="59" priority="54"/>
  </conditionalFormatting>
  <conditionalFormatting sqref="B434:B466">
    <cfRule type="duplicateValues" dxfId="58" priority="55"/>
  </conditionalFormatting>
  <conditionalFormatting sqref="C434:C466">
    <cfRule type="duplicateValues" dxfId="57" priority="56"/>
  </conditionalFormatting>
  <conditionalFormatting sqref="B480:B481">
    <cfRule type="duplicateValues" dxfId="56" priority="46"/>
  </conditionalFormatting>
  <conditionalFormatting sqref="C480:C481">
    <cfRule type="duplicateValues" dxfId="55" priority="45"/>
  </conditionalFormatting>
  <conditionalFormatting sqref="B480:B481">
    <cfRule type="duplicateValues" dxfId="54" priority="47"/>
  </conditionalFormatting>
  <conditionalFormatting sqref="B482:B483">
    <cfRule type="duplicateValues" dxfId="53" priority="43"/>
  </conditionalFormatting>
  <conditionalFormatting sqref="C482:C483">
    <cfRule type="duplicateValues" dxfId="52" priority="42"/>
  </conditionalFormatting>
  <conditionalFormatting sqref="B482:B483">
    <cfRule type="duplicateValues" dxfId="51" priority="44"/>
  </conditionalFormatting>
  <conditionalFormatting sqref="B497">
    <cfRule type="duplicateValues" dxfId="50" priority="41"/>
  </conditionalFormatting>
  <conditionalFormatting sqref="B473:B479">
    <cfRule type="duplicateValues" dxfId="49" priority="48"/>
  </conditionalFormatting>
  <conditionalFormatting sqref="C473:C479">
    <cfRule type="duplicateValues" dxfId="48" priority="49"/>
  </conditionalFormatting>
  <conditionalFormatting sqref="B498:B507 B484:B496">
    <cfRule type="duplicateValues" dxfId="47" priority="50"/>
  </conditionalFormatting>
  <conditionalFormatting sqref="C484:C507">
    <cfRule type="duplicateValues" dxfId="46" priority="51"/>
  </conditionalFormatting>
  <conditionalFormatting sqref="B484:B507">
    <cfRule type="duplicateValues" dxfId="45" priority="52"/>
  </conditionalFormatting>
  <conditionalFormatting sqref="C525">
    <cfRule type="duplicateValues" dxfId="44" priority="36"/>
  </conditionalFormatting>
  <conditionalFormatting sqref="C525">
    <cfRule type="duplicateValues" dxfId="43" priority="37"/>
  </conditionalFormatting>
  <conditionalFormatting sqref="C526">
    <cfRule type="duplicateValues" dxfId="42" priority="34"/>
  </conditionalFormatting>
  <conditionalFormatting sqref="C526">
    <cfRule type="duplicateValues" dxfId="41" priority="35"/>
  </conditionalFormatting>
  <conditionalFormatting sqref="C527">
    <cfRule type="duplicateValues" dxfId="40" priority="32"/>
  </conditionalFormatting>
  <conditionalFormatting sqref="C527">
    <cfRule type="duplicateValues" dxfId="39" priority="33"/>
  </conditionalFormatting>
  <conditionalFormatting sqref="C528">
    <cfRule type="duplicateValues" dxfId="38" priority="30"/>
  </conditionalFormatting>
  <conditionalFormatting sqref="C528">
    <cfRule type="duplicateValues" dxfId="37" priority="31"/>
  </conditionalFormatting>
  <conditionalFormatting sqref="C529">
    <cfRule type="duplicateValues" dxfId="36" priority="29"/>
  </conditionalFormatting>
  <conditionalFormatting sqref="B508:B509 B511:B529">
    <cfRule type="duplicateValues" dxfId="35" priority="38"/>
  </conditionalFormatting>
  <conditionalFormatting sqref="C508:C509 C511:C524">
    <cfRule type="duplicateValues" dxfId="34" priority="39"/>
  </conditionalFormatting>
  <conditionalFormatting sqref="B508:B509 B511:B529">
    <cfRule type="duplicateValues" dxfId="33" priority="40"/>
  </conditionalFormatting>
  <conditionalFormatting sqref="B123:B124">
    <cfRule type="duplicateValues" dxfId="32" priority="28"/>
  </conditionalFormatting>
  <conditionalFormatting sqref="C123:C124">
    <cfRule type="duplicateValues" dxfId="31" priority="26"/>
  </conditionalFormatting>
  <conditionalFormatting sqref="C123:C124">
    <cfRule type="duplicateValues" dxfId="30" priority="27"/>
  </conditionalFormatting>
  <conditionalFormatting sqref="C129">
    <cfRule type="duplicateValues" dxfId="29" priority="24"/>
  </conditionalFormatting>
  <conditionalFormatting sqref="C129">
    <cfRule type="duplicateValues" dxfId="28" priority="25"/>
  </conditionalFormatting>
  <conditionalFormatting sqref="B129">
    <cfRule type="duplicateValues" dxfId="27" priority="23"/>
  </conditionalFormatting>
  <conditionalFormatting sqref="B173:B176">
    <cfRule type="duplicateValues" dxfId="26" priority="22"/>
  </conditionalFormatting>
  <conditionalFormatting sqref="C173:C176">
    <cfRule type="duplicateValues" dxfId="25" priority="21"/>
  </conditionalFormatting>
  <conditionalFormatting sqref="B180">
    <cfRule type="duplicateValues" dxfId="24" priority="20"/>
  </conditionalFormatting>
  <conditionalFormatting sqref="C180">
    <cfRule type="duplicateValues" dxfId="23" priority="19"/>
  </conditionalFormatting>
  <conditionalFormatting sqref="B332 B329">
    <cfRule type="duplicateValues" dxfId="22" priority="15"/>
  </conditionalFormatting>
  <conditionalFormatting sqref="B330:B331 B333 B326:B328">
    <cfRule type="duplicateValues" dxfId="21" priority="16"/>
  </conditionalFormatting>
  <conditionalFormatting sqref="B340:B344 B334">
    <cfRule type="duplicateValues" dxfId="20" priority="17"/>
  </conditionalFormatting>
  <conditionalFormatting sqref="B345:B347">
    <cfRule type="duplicateValues" dxfId="19" priority="18"/>
  </conditionalFormatting>
  <conditionalFormatting sqref="C326:C327">
    <cfRule type="duplicateValues" dxfId="18" priority="10"/>
  </conditionalFormatting>
  <conditionalFormatting sqref="C328">
    <cfRule type="duplicateValues" dxfId="17" priority="9"/>
  </conditionalFormatting>
  <conditionalFormatting sqref="C329:C333">
    <cfRule type="duplicateValues" dxfId="16" priority="11"/>
  </conditionalFormatting>
  <conditionalFormatting sqref="C335">
    <cfRule type="duplicateValues" dxfId="15" priority="12"/>
  </conditionalFormatting>
  <conditionalFormatting sqref="C340:C344 C334">
    <cfRule type="duplicateValues" dxfId="14" priority="13"/>
  </conditionalFormatting>
  <conditionalFormatting sqref="C345:C347">
    <cfRule type="duplicateValues" dxfId="13" priority="14"/>
  </conditionalFormatting>
  <conditionalFormatting sqref="B303:B304 B306:B322">
    <cfRule type="duplicateValues" dxfId="12" priority="187"/>
  </conditionalFormatting>
  <conditionalFormatting sqref="C322">
    <cfRule type="duplicateValues" dxfId="11" priority="188"/>
  </conditionalFormatting>
  <conditionalFormatting sqref="B351:B352">
    <cfRule type="duplicateValues" dxfId="10" priority="189"/>
  </conditionalFormatting>
  <conditionalFormatting sqref="B544">
    <cfRule type="duplicateValues" dxfId="9" priority="7"/>
  </conditionalFormatting>
  <conditionalFormatting sqref="B545:B555">
    <cfRule type="duplicateValues" dxfId="8" priority="8"/>
  </conditionalFormatting>
  <conditionalFormatting sqref="C544">
    <cfRule type="duplicateValues" dxfId="7" priority="6"/>
  </conditionalFormatting>
  <conditionalFormatting sqref="C533:C538">
    <cfRule type="duplicateValues" dxfId="6" priority="3"/>
  </conditionalFormatting>
  <conditionalFormatting sqref="C533:C538">
    <cfRule type="duplicateValues" dxfId="5" priority="4"/>
  </conditionalFormatting>
  <conditionalFormatting sqref="C533:C538">
    <cfRule type="duplicateValues" dxfId="4" priority="5"/>
  </conditionalFormatting>
  <conditionalFormatting sqref="C533:C538">
    <cfRule type="duplicateValues" dxfId="3" priority="2"/>
  </conditionalFormatting>
  <conditionalFormatting sqref="B559">
    <cfRule type="duplicateValues" dxfId="2" priority="1"/>
  </conditionalFormatting>
  <conditionalFormatting sqref="C388">
    <cfRule type="duplicateValues" dxfId="1" priority="253"/>
  </conditionalFormatting>
  <conditionalFormatting sqref="C376:C388">
    <cfRule type="duplicateValues" dxfId="0" priority="257"/>
  </conditionalFormatting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>
      <selection activeCell="J19" sqref="J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SKIP W-25 AUG </vt:lpstr>
      <vt:lpstr>SKIP MARCH-25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2025-09-06T09:36:39Z</dcterms:modified>
</cp:coreProperties>
</file>